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VELA\2019_11 Campionato Zonale ORC\"/>
    </mc:Choice>
  </mc:AlternateContent>
  <bookViews>
    <workbookView xWindow="480" yWindow="120" windowWidth="18195" windowHeight="9240"/>
  </bookViews>
  <sheets>
    <sheet name="Generale" sheetId="1" r:id="rId1"/>
  </sheets>
  <definedNames>
    <definedName name="_xlnm._FilterDatabase" localSheetId="0" hidden="1">Generale!#REF!</definedName>
    <definedName name="_xlnm.Print_Area" localSheetId="0">Generale!$A$1:$M$24</definedName>
  </definedNames>
  <calcPr calcId="162913"/>
</workbook>
</file>

<file path=xl/calcChain.xml><?xml version="1.0" encoding="utf-8"?>
<calcChain xmlns="http://schemas.openxmlformats.org/spreadsheetml/2006/main">
  <c r="M26" i="1" l="1"/>
  <c r="K14" i="1"/>
  <c r="K17" i="1"/>
  <c r="K18" i="1"/>
  <c r="M18" i="1" s="1"/>
  <c r="I17" i="1"/>
  <c r="I15" i="1"/>
  <c r="I19" i="1"/>
  <c r="M25" i="1"/>
  <c r="H19" i="1"/>
  <c r="H15" i="1"/>
  <c r="H17" i="1"/>
  <c r="H14" i="1"/>
  <c r="M27" i="1" l="1"/>
  <c r="M15" i="1" l="1"/>
  <c r="M16" i="1"/>
  <c r="M14" i="1"/>
  <c r="M24" i="1" l="1"/>
  <c r="M17" i="1" l="1"/>
  <c r="M19" i="1" l="1"/>
</calcChain>
</file>

<file path=xl/sharedStrings.xml><?xml version="1.0" encoding="utf-8"?>
<sst xmlns="http://schemas.openxmlformats.org/spreadsheetml/2006/main" count="68" uniqueCount="56">
  <si>
    <t>Nome</t>
  </si>
  <si>
    <t>N°velico</t>
  </si>
  <si>
    <t>tipo imbarcazione</t>
  </si>
  <si>
    <t>1^</t>
  </si>
  <si>
    <t>2^</t>
  </si>
  <si>
    <t>3^</t>
  </si>
  <si>
    <t>4^</t>
  </si>
  <si>
    <t>5^</t>
  </si>
  <si>
    <t>TOT</t>
  </si>
  <si>
    <t>6^</t>
  </si>
  <si>
    <t>7^</t>
  </si>
  <si>
    <t>CLASSE CROCIERA/REGATA</t>
  </si>
  <si>
    <t>Armatore/Timoniere</t>
  </si>
  <si>
    <t>RANKING LIST AREA NORDOVEST</t>
  </si>
  <si>
    <t>LILA</t>
  </si>
  <si>
    <t>Alfonso Bolognini</t>
  </si>
  <si>
    <t>ITA-16938</t>
  </si>
  <si>
    <t>Grand Soleil 40</t>
  </si>
  <si>
    <t>Niccolò Patetta</t>
  </si>
  <si>
    <t>LUNA STORTA</t>
  </si>
  <si>
    <t>Salvatore Soggiu</t>
  </si>
  <si>
    <t>ITA-LUNAS</t>
  </si>
  <si>
    <t>Salona 37</t>
  </si>
  <si>
    <t>SURPRISE</t>
  </si>
  <si>
    <t>Marco Spanu</t>
  </si>
  <si>
    <t>ITA-SURPRI</t>
  </si>
  <si>
    <t>Sun Odyssey 39i</t>
  </si>
  <si>
    <t>CORTO MALTESE</t>
  </si>
  <si>
    <t>Maurizio Sabia</t>
  </si>
  <si>
    <t>ITA-16357</t>
  </si>
  <si>
    <t>FY 49</t>
  </si>
  <si>
    <t>VITAMINA</t>
  </si>
  <si>
    <t>Antonello Casu</t>
  </si>
  <si>
    <t>ITA-VITAM</t>
  </si>
  <si>
    <t>Canados 33</t>
  </si>
  <si>
    <t>PICKA II</t>
  </si>
  <si>
    <t>Angela Maria Corrias</t>
  </si>
  <si>
    <t>ITA-14737</t>
  </si>
  <si>
    <t>Elan 37</t>
  </si>
  <si>
    <t>ZAHARA</t>
  </si>
  <si>
    <t>Fortunato Unali</t>
  </si>
  <si>
    <t>ITA-16880</t>
  </si>
  <si>
    <t>Mostes 55</t>
  </si>
  <si>
    <t>data: 23/10/2019</t>
  </si>
  <si>
    <t>CLASSE GRAN CROCIERA</t>
  </si>
  <si>
    <t>Brunello Dessì</t>
  </si>
  <si>
    <t>ITA-10849</t>
  </si>
  <si>
    <t>COMET 1050</t>
  </si>
  <si>
    <t>L'ALTRA LUNA</t>
  </si>
  <si>
    <t>GAGLIARDA</t>
  </si>
  <si>
    <t>ITA-17564</t>
  </si>
  <si>
    <t>ELAN 350</t>
  </si>
  <si>
    <t>ZINZURA II</t>
  </si>
  <si>
    <t>Giovanni Tarsia</t>
  </si>
  <si>
    <t>ITA-ZINZ</t>
  </si>
  <si>
    <t>SUN FAST 32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</si>
</sst>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dd/mm/yy;@"/>
  </numFmts>
  <fonts count="7" x14ac:knownFonts="1">
    <font>
      <sz val="10"/>
      <name val="Arial"/>
    </font>
    <font>
      <sz val="10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Border="1"/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1" fontId="3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center"/>
    </xf>
    <xf numFmtId="1" fontId="5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right"/>
    </xf>
    <xf numFmtId="1" fontId="3" fillId="2" borderId="0" xfId="0" applyNumberFormat="1" applyFont="1" applyFill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ont="1" applyFill="1" applyBorder="1"/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47625</xdr:rowOff>
    </xdr:from>
    <xdr:to>
      <xdr:col>13</xdr:col>
      <xdr:colOff>0</xdr:colOff>
      <xdr:row>6</xdr:row>
      <xdr:rowOff>0</xdr:rowOff>
    </xdr:to>
    <xdr:pic>
      <xdr:nvPicPr>
        <xdr:cNvPr id="1107" name="Immagine 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2124075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402166</xdr:colOff>
      <xdr:row>0</xdr:row>
      <xdr:rowOff>128059</xdr:rowOff>
    </xdr:from>
    <xdr:to>
      <xdr:col>5</xdr:col>
      <xdr:colOff>247649</xdr:colOff>
      <xdr:row>5</xdr:row>
      <xdr:rowOff>82179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2916" y="0"/>
          <a:ext cx="1803400" cy="1213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N27"/>
  <sheetViews>
    <sheetView tabSelected="1" zoomScale="90" zoomScaleNormal="90"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E26" sqref="E26"/>
    </sheetView>
  </sheetViews>
  <sheetFormatPr defaultRowHeight="12.75" x14ac:dyDescent="0.2"/>
  <cols>
    <col min="1" max="1" width="4.140625" customWidth="1"/>
    <col min="2" max="2" width="28.85546875" style="2" customWidth="1"/>
    <col min="3" max="3" width="37.85546875" style="2" customWidth="1"/>
    <col min="4" max="4" width="10.28515625" style="2" customWidth="1"/>
    <col min="5" max="5" width="19" style="2" customWidth="1"/>
    <col min="6" max="6" width="6.42578125" style="1" customWidth="1"/>
    <col min="7" max="10" width="6.42578125" style="15" customWidth="1"/>
    <col min="11" max="12" width="6.42578125" style="35" customWidth="1"/>
    <col min="13" max="13" width="7.7109375" style="14" customWidth="1"/>
  </cols>
  <sheetData>
    <row r="1" spans="1:14" s="10" customFormat="1" ht="43.5" customHeight="1" x14ac:dyDescent="0.35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x14ac:dyDescent="0.2">
      <c r="A2" s="9"/>
      <c r="B2" s="42"/>
      <c r="C2" s="9"/>
      <c r="D2" s="9"/>
      <c r="E2" s="16"/>
      <c r="F2" s="17"/>
      <c r="G2" s="17"/>
      <c r="H2" s="17"/>
      <c r="I2" s="17"/>
      <c r="J2" s="17"/>
      <c r="K2" s="30"/>
      <c r="L2" s="30"/>
      <c r="M2" s="31"/>
    </row>
    <row r="3" spans="1:14" ht="18" x14ac:dyDescent="0.25">
      <c r="A3" s="9"/>
      <c r="B3" s="42"/>
      <c r="C3" s="9"/>
      <c r="D3" s="43"/>
      <c r="E3" s="43"/>
      <c r="F3" s="18"/>
      <c r="G3" s="18"/>
      <c r="H3" s="18"/>
      <c r="I3" s="18"/>
      <c r="J3" s="18"/>
      <c r="K3" s="32"/>
      <c r="L3" s="32"/>
      <c r="M3" s="31"/>
    </row>
    <row r="4" spans="1:14" x14ac:dyDescent="0.2">
      <c r="A4" s="9"/>
      <c r="B4" s="42"/>
      <c r="C4" s="9"/>
      <c r="D4" s="43"/>
      <c r="E4" s="43"/>
      <c r="F4" s="19"/>
      <c r="G4" s="19"/>
      <c r="H4" s="19"/>
      <c r="I4" s="19"/>
      <c r="J4" s="19"/>
      <c r="K4" s="30"/>
      <c r="L4" s="30"/>
      <c r="M4" s="31"/>
    </row>
    <row r="5" spans="1:14" x14ac:dyDescent="0.2">
      <c r="A5" s="10"/>
      <c r="B5" s="42"/>
      <c r="C5" s="9"/>
      <c r="D5" s="12"/>
      <c r="E5" s="12"/>
      <c r="F5" s="19"/>
      <c r="G5" s="19"/>
      <c r="H5" s="19"/>
      <c r="I5" s="19"/>
      <c r="J5" s="19"/>
      <c r="K5" s="30"/>
      <c r="L5" s="30"/>
      <c r="M5" s="33"/>
    </row>
    <row r="6" spans="1:14" x14ac:dyDescent="0.2">
      <c r="A6" s="10"/>
      <c r="B6" s="42"/>
      <c r="C6" s="44"/>
      <c r="D6" s="44"/>
      <c r="E6" s="20"/>
      <c r="F6" s="9"/>
      <c r="G6" s="9"/>
      <c r="H6" s="9"/>
      <c r="I6" s="9"/>
      <c r="J6" s="23"/>
      <c r="K6" s="31"/>
      <c r="L6" s="31"/>
      <c r="M6" s="33"/>
    </row>
    <row r="7" spans="1:14" x14ac:dyDescent="0.2">
      <c r="A7" s="10"/>
      <c r="B7" s="9"/>
      <c r="C7" s="21"/>
      <c r="E7" s="25" t="s">
        <v>43</v>
      </c>
      <c r="F7" s="9"/>
      <c r="G7" s="9"/>
      <c r="H7" s="9"/>
      <c r="I7" s="9"/>
      <c r="J7" s="23"/>
      <c r="K7" s="31"/>
      <c r="L7" s="31"/>
      <c r="M7" s="33"/>
    </row>
    <row r="9" spans="1:14" x14ac:dyDescent="0.2">
      <c r="A9" s="10"/>
      <c r="B9" s="27"/>
      <c r="C9" s="28"/>
      <c r="E9" s="22" t="s">
        <v>13</v>
      </c>
      <c r="F9" s="27"/>
      <c r="G9" s="27"/>
      <c r="H9" s="27"/>
      <c r="I9" s="27"/>
      <c r="J9" s="27"/>
      <c r="K9" s="31"/>
      <c r="L9" s="31"/>
      <c r="M9" s="33"/>
    </row>
    <row r="10" spans="1:14" x14ac:dyDescent="0.2">
      <c r="A10" s="10"/>
      <c r="B10" s="38"/>
      <c r="C10" s="39"/>
      <c r="D10" s="22"/>
      <c r="E10" s="20"/>
      <c r="F10" s="38"/>
      <c r="G10" s="38"/>
      <c r="H10" s="38"/>
      <c r="I10" s="38"/>
      <c r="J10" s="38"/>
      <c r="K10" s="31"/>
      <c r="L10" s="31"/>
      <c r="M10" s="33"/>
    </row>
    <row r="11" spans="1:14" x14ac:dyDescent="0.2">
      <c r="A11" s="10"/>
      <c r="B11" s="27"/>
      <c r="C11" s="28"/>
      <c r="D11" s="22"/>
      <c r="E11" s="20"/>
      <c r="F11" s="27"/>
      <c r="G11" s="27"/>
      <c r="H11" s="27"/>
      <c r="I11" s="27"/>
      <c r="J11" s="27"/>
      <c r="K11" s="31"/>
      <c r="L11" s="31"/>
      <c r="M11" s="33"/>
    </row>
    <row r="12" spans="1:14" x14ac:dyDescent="0.2">
      <c r="A12" s="10"/>
      <c r="B12" s="24" t="s">
        <v>11</v>
      </c>
      <c r="C12" s="28"/>
      <c r="D12" s="22"/>
      <c r="E12" s="20"/>
      <c r="F12" s="27"/>
      <c r="G12" s="27"/>
      <c r="H12" s="27"/>
      <c r="I12" s="27"/>
      <c r="J12" s="27"/>
      <c r="K12" s="31"/>
      <c r="L12" s="31"/>
      <c r="M12" s="33"/>
    </row>
    <row r="13" spans="1:14" s="6" customFormat="1" x14ac:dyDescent="0.2">
      <c r="A13" s="8"/>
      <c r="B13" s="5" t="s">
        <v>0</v>
      </c>
      <c r="C13" s="5" t="s">
        <v>12</v>
      </c>
      <c r="D13" s="5" t="s">
        <v>1</v>
      </c>
      <c r="E13" s="5" t="s">
        <v>2</v>
      </c>
      <c r="F13" s="7" t="s">
        <v>3</v>
      </c>
      <c r="G13" s="7" t="s">
        <v>4</v>
      </c>
      <c r="H13" s="7" t="s">
        <v>5</v>
      </c>
      <c r="I13" s="7" t="s">
        <v>6</v>
      </c>
      <c r="J13" s="7" t="s">
        <v>7</v>
      </c>
      <c r="K13" s="34" t="s">
        <v>9</v>
      </c>
      <c r="L13" s="34" t="s">
        <v>10</v>
      </c>
      <c r="M13" s="34" t="s">
        <v>8</v>
      </c>
    </row>
    <row r="14" spans="1:14" ht="15" x14ac:dyDescent="0.2">
      <c r="A14" s="45">
        <v>1</v>
      </c>
      <c r="B14" s="11" t="s">
        <v>27</v>
      </c>
      <c r="C14" s="26" t="s">
        <v>28</v>
      </c>
      <c r="D14" s="24" t="s">
        <v>29</v>
      </c>
      <c r="E14" s="24" t="s">
        <v>30</v>
      </c>
      <c r="F14" s="40">
        <v>150</v>
      </c>
      <c r="G14" s="40">
        <v>150</v>
      </c>
      <c r="H14" s="24">
        <f>150-30</f>
        <v>120</v>
      </c>
      <c r="I14" s="24">
        <v>100</v>
      </c>
      <c r="J14" s="31">
        <v>75</v>
      </c>
      <c r="K14" s="31">
        <f>200-4*40</f>
        <v>40</v>
      </c>
      <c r="L14" s="31">
        <v>200</v>
      </c>
      <c r="M14" s="33">
        <f>SUM(F14:L14)</f>
        <v>835</v>
      </c>
    </row>
    <row r="15" spans="1:14" ht="15" x14ac:dyDescent="0.2">
      <c r="A15" s="10">
        <v>2</v>
      </c>
      <c r="B15" s="11" t="s">
        <v>19</v>
      </c>
      <c r="C15" s="26" t="s">
        <v>20</v>
      </c>
      <c r="D15" s="24" t="s">
        <v>21</v>
      </c>
      <c r="E15" s="24" t="s">
        <v>22</v>
      </c>
      <c r="F15" s="40">
        <v>50</v>
      </c>
      <c r="G15" s="40">
        <v>100</v>
      </c>
      <c r="H15" s="24">
        <f>150-3*30</f>
        <v>60</v>
      </c>
      <c r="I15" s="24">
        <f>100-2*20</f>
        <v>60</v>
      </c>
      <c r="J15" s="31">
        <v>50</v>
      </c>
      <c r="K15" s="31">
        <v>200</v>
      </c>
      <c r="L15" s="31">
        <v>160</v>
      </c>
      <c r="M15" s="33">
        <f>SUM(F15:L15)</f>
        <v>680</v>
      </c>
    </row>
    <row r="16" spans="1:14" ht="15" x14ac:dyDescent="0.2">
      <c r="A16" s="13">
        <v>3</v>
      </c>
      <c r="B16" s="11" t="s">
        <v>23</v>
      </c>
      <c r="C16" s="26" t="s">
        <v>24</v>
      </c>
      <c r="D16" s="24" t="s">
        <v>25</v>
      </c>
      <c r="E16" s="24" t="s">
        <v>26</v>
      </c>
      <c r="F16" s="40">
        <v>100</v>
      </c>
      <c r="G16" s="40">
        <v>50</v>
      </c>
      <c r="H16" s="29">
        <v>150</v>
      </c>
      <c r="I16" s="29">
        <v>20</v>
      </c>
      <c r="J16" s="31">
        <v>25</v>
      </c>
      <c r="K16" s="31">
        <v>160</v>
      </c>
      <c r="L16" s="31">
        <v>80</v>
      </c>
      <c r="M16" s="14">
        <f>SUM(F16:L16)</f>
        <v>585</v>
      </c>
      <c r="N16" s="4"/>
    </row>
    <row r="17" spans="1:14" ht="15" x14ac:dyDescent="0.2">
      <c r="A17" s="10">
        <v>4</v>
      </c>
      <c r="B17" s="11" t="s">
        <v>49</v>
      </c>
      <c r="C17" s="26" t="s">
        <v>18</v>
      </c>
      <c r="D17" s="24" t="s">
        <v>50</v>
      </c>
      <c r="E17" s="24" t="s">
        <v>51</v>
      </c>
      <c r="F17" s="40">
        <v>0</v>
      </c>
      <c r="G17" s="40">
        <v>0</v>
      </c>
      <c r="H17" s="24">
        <f>150-2*30</f>
        <v>90</v>
      </c>
      <c r="I17" s="40">
        <f>100-3*20</f>
        <v>40</v>
      </c>
      <c r="J17" s="31">
        <v>100</v>
      </c>
      <c r="K17" s="31">
        <f>200-3*40</f>
        <v>80</v>
      </c>
      <c r="L17" s="31">
        <v>120</v>
      </c>
      <c r="M17" s="33">
        <f>SUM(F17:L17)</f>
        <v>430</v>
      </c>
    </row>
    <row r="18" spans="1:14" ht="15" x14ac:dyDescent="0.2">
      <c r="A18" s="13">
        <v>5</v>
      </c>
      <c r="B18" s="11" t="s">
        <v>52</v>
      </c>
      <c r="C18" s="26" t="s">
        <v>53</v>
      </c>
      <c r="D18" s="24" t="s">
        <v>54</v>
      </c>
      <c r="E18" s="24" t="s">
        <v>55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31">
        <f>200-2*40</f>
        <v>120</v>
      </c>
      <c r="L18" s="31">
        <v>40</v>
      </c>
      <c r="M18" s="14">
        <f>SUM(F18:L18)</f>
        <v>160</v>
      </c>
      <c r="N18" s="4"/>
    </row>
    <row r="19" spans="1:14" ht="15" x14ac:dyDescent="0.2">
      <c r="A19" s="45">
        <v>6</v>
      </c>
      <c r="B19" s="11" t="s">
        <v>14</v>
      </c>
      <c r="C19" s="26" t="s">
        <v>15</v>
      </c>
      <c r="D19" s="24" t="s">
        <v>16</v>
      </c>
      <c r="E19" s="24" t="s">
        <v>17</v>
      </c>
      <c r="F19" s="40">
        <v>0</v>
      </c>
      <c r="G19" s="40">
        <v>0</v>
      </c>
      <c r="H19" s="24">
        <f>150-4*30</f>
        <v>30</v>
      </c>
      <c r="I19" s="24">
        <f>100-20</f>
        <v>80</v>
      </c>
      <c r="J19" s="31">
        <v>0</v>
      </c>
      <c r="K19" s="31">
        <v>0</v>
      </c>
      <c r="L19" s="31">
        <v>0</v>
      </c>
      <c r="M19" s="33">
        <f>SUM(F19:L19)</f>
        <v>110</v>
      </c>
      <c r="N19" s="4"/>
    </row>
    <row r="20" spans="1:14" ht="15" x14ac:dyDescent="0.2">
      <c r="B20" s="3"/>
      <c r="F20" s="15"/>
      <c r="J20" s="27"/>
    </row>
    <row r="22" spans="1:14" x14ac:dyDescent="0.2">
      <c r="A22" s="10"/>
      <c r="B22" s="24" t="s">
        <v>44</v>
      </c>
      <c r="C22" s="37"/>
      <c r="D22" s="22"/>
      <c r="E22" s="20"/>
      <c r="F22" s="36"/>
      <c r="G22" s="36"/>
      <c r="H22" s="36"/>
      <c r="I22" s="36"/>
      <c r="J22" s="36"/>
      <c r="K22" s="31"/>
      <c r="L22" s="31"/>
      <c r="M22" s="33"/>
    </row>
    <row r="23" spans="1:14" s="6" customFormat="1" x14ac:dyDescent="0.2">
      <c r="A23" s="8"/>
      <c r="B23" s="5" t="s">
        <v>0</v>
      </c>
      <c r="C23" s="5" t="s">
        <v>12</v>
      </c>
      <c r="D23" s="5" t="s">
        <v>1</v>
      </c>
      <c r="E23" s="5" t="s">
        <v>2</v>
      </c>
      <c r="F23" s="7" t="s">
        <v>3</v>
      </c>
      <c r="G23" s="7" t="s">
        <v>4</v>
      </c>
      <c r="H23" s="7" t="s">
        <v>5</v>
      </c>
      <c r="I23" s="7" t="s">
        <v>6</v>
      </c>
      <c r="J23" s="7" t="s">
        <v>7</v>
      </c>
      <c r="K23" s="34" t="s">
        <v>9</v>
      </c>
      <c r="L23" s="34" t="s">
        <v>10</v>
      </c>
      <c r="M23" s="34" t="s">
        <v>8</v>
      </c>
    </row>
    <row r="24" spans="1:14" s="10" customFormat="1" ht="15" x14ac:dyDescent="0.2">
      <c r="A24" s="10">
        <v>1</v>
      </c>
      <c r="B24" s="11" t="s">
        <v>31</v>
      </c>
      <c r="C24" s="26" t="s">
        <v>32</v>
      </c>
      <c r="D24" s="24" t="s">
        <v>33</v>
      </c>
      <c r="E24" s="24" t="s">
        <v>34</v>
      </c>
      <c r="F24" s="40">
        <v>150</v>
      </c>
      <c r="G24" s="40">
        <v>100</v>
      </c>
      <c r="H24" s="40">
        <v>100</v>
      </c>
      <c r="I24" s="40">
        <v>100</v>
      </c>
      <c r="J24" s="40">
        <v>100</v>
      </c>
      <c r="K24" s="40">
        <v>200</v>
      </c>
      <c r="L24" s="35">
        <v>0</v>
      </c>
      <c r="M24" s="33">
        <f>SUM(F24:L24)</f>
        <v>750</v>
      </c>
    </row>
    <row r="25" spans="1:14" s="10" customFormat="1" ht="15" x14ac:dyDescent="0.2">
      <c r="A25" s="10">
        <v>2</v>
      </c>
      <c r="B25" s="11" t="s">
        <v>48</v>
      </c>
      <c r="C25" s="2" t="s">
        <v>45</v>
      </c>
      <c r="D25" s="2" t="s">
        <v>46</v>
      </c>
      <c r="E25" s="15" t="s">
        <v>47</v>
      </c>
      <c r="F25" s="15">
        <v>100</v>
      </c>
      <c r="G25" s="15">
        <v>150</v>
      </c>
      <c r="H25" s="15">
        <v>50</v>
      </c>
      <c r="I25" s="15">
        <v>50</v>
      </c>
      <c r="J25" s="15">
        <v>50</v>
      </c>
      <c r="K25" s="35">
        <v>0</v>
      </c>
      <c r="L25" s="15">
        <v>0</v>
      </c>
      <c r="M25" s="14">
        <f>SUM(F25:L25)</f>
        <v>400</v>
      </c>
    </row>
    <row r="26" spans="1:14" s="10" customFormat="1" ht="15" x14ac:dyDescent="0.2">
      <c r="A26" s="10">
        <v>3</v>
      </c>
      <c r="B26" s="11" t="s">
        <v>39</v>
      </c>
      <c r="C26" s="26" t="s">
        <v>40</v>
      </c>
      <c r="D26" s="24" t="s">
        <v>41</v>
      </c>
      <c r="E26" s="24" t="s">
        <v>42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100</v>
      </c>
      <c r="L26" s="31">
        <v>200</v>
      </c>
      <c r="M26" s="33">
        <f>SUM(F26:L26)</f>
        <v>300</v>
      </c>
    </row>
    <row r="27" spans="1:14" ht="15" x14ac:dyDescent="0.2">
      <c r="A27">
        <v>4</v>
      </c>
      <c r="B27" s="11" t="s">
        <v>35</v>
      </c>
      <c r="C27" s="46" t="s">
        <v>36</v>
      </c>
      <c r="D27" s="2" t="s">
        <v>37</v>
      </c>
      <c r="E27" s="15" t="s">
        <v>38</v>
      </c>
      <c r="F27" s="15">
        <v>50</v>
      </c>
      <c r="G27" s="15">
        <v>50</v>
      </c>
      <c r="H27" s="15">
        <v>150</v>
      </c>
      <c r="I27" s="15">
        <v>0</v>
      </c>
      <c r="J27" s="15">
        <v>0</v>
      </c>
      <c r="K27" s="15">
        <v>0</v>
      </c>
      <c r="L27" s="40">
        <v>0</v>
      </c>
      <c r="M27" s="14">
        <f>SUM(F27:L27)</f>
        <v>250</v>
      </c>
    </row>
  </sheetData>
  <sortState ref="B14:M27">
    <sortCondition descending="1" ref="M14:M27"/>
  </sortState>
  <mergeCells count="5">
    <mergeCell ref="B1:M1"/>
    <mergeCell ref="B2:B6"/>
    <mergeCell ref="D3:E3"/>
    <mergeCell ref="D4:E4"/>
    <mergeCell ref="C6:D6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Generale</vt:lpstr>
      <vt:lpstr>Generale!Area_stampa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cp:lastPrinted>2018-04-30T15:22:00Z</cp:lastPrinted>
  <dcterms:created xsi:type="dcterms:W3CDTF">2011-08-14T19:10:50Z</dcterms:created>
  <dcterms:modified xsi:type="dcterms:W3CDTF">2019-10-23T17:05:18Z</dcterms:modified>
</cp:coreProperties>
</file>