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Generale" sheetId="2" r:id="rId5"/>
  </sheets>
</workbook>
</file>

<file path=xl/sharedStrings.xml><?xml version="1.0" encoding="utf-8"?>
<sst xmlns="http://schemas.openxmlformats.org/spreadsheetml/2006/main" uniqueCount="110">
  <si>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</si>
  <si>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</si>
  <si>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</si>
  <si>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</si>
  <si>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Generale</t>
  </si>
  <si>
    <t>Tabella 1</t>
  </si>
  <si>
    <t>data: 30/06/2018</t>
  </si>
  <si>
    <t>imbarcazioni qualificate</t>
  </si>
  <si>
    <t>RANKING LIST AREA SUD</t>
  </si>
  <si>
    <t>CLASSE REGATA</t>
  </si>
  <si>
    <t>Nome</t>
  </si>
  <si>
    <t>Armatore/Timoniere</t>
  </si>
  <si>
    <t>N°velico</t>
  </si>
  <si>
    <t>tipo imbarcazione</t>
  </si>
  <si>
    <t>1^</t>
  </si>
  <si>
    <t>2^</t>
  </si>
  <si>
    <t>3^</t>
  </si>
  <si>
    <t>4^</t>
  </si>
  <si>
    <t>5^</t>
  </si>
  <si>
    <t>6^</t>
  </si>
  <si>
    <t>7^</t>
  </si>
  <si>
    <t>8^</t>
  </si>
  <si>
    <t>9^</t>
  </si>
  <si>
    <t>10^</t>
  </si>
  <si>
    <t>11^</t>
  </si>
  <si>
    <t>12^</t>
  </si>
  <si>
    <t>13^</t>
  </si>
  <si>
    <t>14^</t>
  </si>
  <si>
    <t>15^</t>
  </si>
  <si>
    <t>16^</t>
  </si>
  <si>
    <t>17^</t>
  </si>
  <si>
    <t>18^</t>
  </si>
  <si>
    <t>19^</t>
  </si>
  <si>
    <t>20^</t>
  </si>
  <si>
    <t>21^</t>
  </si>
  <si>
    <t>22^</t>
  </si>
  <si>
    <t>23^</t>
  </si>
  <si>
    <t>TOT</t>
  </si>
  <si>
    <t>JOD E - OCIEFFE Costruzioni</t>
  </si>
  <si>
    <t>Roberto Cuboni</t>
  </si>
  <si>
    <t>JOD N</t>
  </si>
  <si>
    <t>Pittau Massimiliano</t>
  </si>
  <si>
    <t>JOD L</t>
  </si>
  <si>
    <t>Silvia Abis</t>
  </si>
  <si>
    <t>DHL Adelasia di Torres</t>
  </si>
  <si>
    <t>Renato Azara</t>
  </si>
  <si>
    <t>PauShipping JOD I</t>
  </si>
  <si>
    <t>Cao Barbara, Speziale Claudia</t>
  </si>
  <si>
    <t>Shu</t>
  </si>
  <si>
    <t>Giuseppe Orrù 4 Venti</t>
  </si>
  <si>
    <t>CLASSE CROCIERA/REGATA</t>
  </si>
  <si>
    <t>CAESAR</t>
  </si>
  <si>
    <t>Luciano Dubois</t>
  </si>
  <si>
    <t>Zuben</t>
  </si>
  <si>
    <t>Pierpaolo Biritognolo</t>
  </si>
  <si>
    <t>Shangri-la II</t>
  </si>
  <si>
    <t>Guido Montali</t>
  </si>
  <si>
    <t>ITA 16043</t>
  </si>
  <si>
    <t>COMET 1050</t>
  </si>
  <si>
    <t>Wyuna - Nieddittas</t>
  </si>
  <si>
    <t>Carlo Cottiglia</t>
  </si>
  <si>
    <t>ITA 14719</t>
  </si>
  <si>
    <t>COMET 33</t>
  </si>
  <si>
    <t>Ciogga Minudda</t>
  </si>
  <si>
    <t>Giuseppe Arrius</t>
  </si>
  <si>
    <t>CARPE DIEM - TIM VIA PAOLI 49</t>
  </si>
  <si>
    <t>Monni Macciotta Amici della Lupa</t>
  </si>
  <si>
    <t>ITA 15046</t>
  </si>
  <si>
    <t>GRAND SOLEIL 463</t>
  </si>
  <si>
    <t>La Lupa Occhialuta 3 - LYSANDRA</t>
  </si>
  <si>
    <t>Mulana Frongia Amici della Lupa</t>
  </si>
  <si>
    <t>Natali</t>
  </si>
  <si>
    <t>Ignazio Cocco</t>
  </si>
  <si>
    <t>Little Wing</t>
  </si>
  <si>
    <t>Pretty</t>
  </si>
  <si>
    <t>Paolo Basso Marecipiaci</t>
  </si>
  <si>
    <t>Bijou Banca Generali Financial Planner</t>
  </si>
  <si>
    <t>Massimo Corpino Cagliari Vela Club ASD</t>
  </si>
  <si>
    <t>Brezza di Mare</t>
  </si>
  <si>
    <t>PIRAS LEONARDO</t>
  </si>
  <si>
    <t>ITA 14450</t>
  </si>
  <si>
    <t>GRAND SOLEIL 40 C</t>
  </si>
  <si>
    <t>Tumi</t>
  </si>
  <si>
    <t>Randaggi marini Olla Gianluca</t>
  </si>
  <si>
    <t>Argo</t>
  </si>
  <si>
    <t>Zura Giovanni</t>
  </si>
  <si>
    <t>Masacio</t>
  </si>
  <si>
    <t>CAMBA SIMONE</t>
  </si>
  <si>
    <t>ITA 11132</t>
  </si>
  <si>
    <t>BA 40</t>
  </si>
  <si>
    <t>La Lupa Occhialuta 2 - OTTICA 4 EYES</t>
  </si>
  <si>
    <t>Serra Alessandro Amici della Lupa</t>
  </si>
  <si>
    <t>CLASSE MINIALTURA</t>
  </si>
  <si>
    <t>ALIA</t>
  </si>
  <si>
    <t>Giorgio Cabras</t>
  </si>
  <si>
    <t>Cosìceleste</t>
  </si>
  <si>
    <t>Edoardo Quattrone</t>
  </si>
  <si>
    <t>Tinky Winky</t>
  </si>
  <si>
    <t>Alberto Ledda</t>
  </si>
  <si>
    <t>ITA TINKY</t>
  </si>
  <si>
    <t>FIRST 211</t>
  </si>
  <si>
    <t>CLASSE ORC NO SPI</t>
  </si>
  <si>
    <t>KOALA</t>
  </si>
  <si>
    <t>Bruno Carta</t>
  </si>
  <si>
    <t>Calliope</t>
  </si>
  <si>
    <t>Calliope A.S.D.</t>
  </si>
  <si>
    <t>Paloma</t>
  </si>
  <si>
    <t>Massimo Mura</t>
  </si>
  <si>
    <t>Dispettosa</t>
  </si>
  <si>
    <t>Delio Cisci</t>
  </si>
</sst>
</file>

<file path=xl/styles.xml><?xml version="1.0" encoding="utf-8"?>
<styleSheet xmlns="http://schemas.openxmlformats.org/spreadsheetml/2006/main">
  <numFmts count="2">
    <numFmt numFmtId="0" formatCode="General"/>
    <numFmt numFmtId="59" formatCode="dd/mm/yy"/>
  </numFmts>
  <fonts count="10">
    <font>
      <sz val="10"/>
      <color indexed="8"/>
      <name val="Arial"/>
    </font>
    <font>
      <sz val="12"/>
      <color indexed="8"/>
      <name val="Arial"/>
    </font>
    <font>
      <sz val="14"/>
      <color indexed="8"/>
      <name val="Arial"/>
    </font>
    <font>
      <sz val="11"/>
      <color indexed="8"/>
      <name val="Helvetica Neue"/>
    </font>
    <font>
      <u val="single"/>
      <sz val="12"/>
      <color indexed="11"/>
      <name val="Arial"/>
    </font>
    <font>
      <sz val="13"/>
      <color indexed="8"/>
      <name val="Arial"/>
    </font>
    <font>
      <sz val="20"/>
      <color indexed="8"/>
      <name val="Arial"/>
    </font>
    <font>
      <b val="1"/>
      <sz val="10"/>
      <color indexed="8"/>
      <name val="Arial"/>
    </font>
    <font>
      <b val="1"/>
      <sz val="14"/>
      <color indexed="8"/>
      <name val="Arial"/>
    </font>
    <font>
      <sz val="12"/>
      <color indexed="11"/>
      <name val="Arial"/>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9">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bottom/>
      <diagonal/>
    </border>
    <border>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top/>
      <bottom/>
      <diagonal/>
    </border>
  </borders>
  <cellStyleXfs count="1">
    <xf numFmtId="0" fontId="0" applyNumberFormat="0" applyFont="1" applyFill="0" applyBorder="0" applyAlignment="1" applyProtection="0">
      <alignment vertical="bottom"/>
    </xf>
  </cellStyleXfs>
  <cellXfs count="65">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6" fillId="4" borderId="1" applyNumberFormat="0" applyFont="1" applyFill="1" applyBorder="1" applyAlignment="1" applyProtection="0">
      <alignment horizontal="center" vertical="bottom" wrapText="1"/>
    </xf>
    <xf numFmtId="0" fontId="6" fillId="4" borderId="1" applyNumberFormat="0" applyFont="1" applyFill="1" applyBorder="1" applyAlignment="1" applyProtection="0">
      <alignment horizontal="center" vertical="bottom"/>
    </xf>
    <xf numFmtId="0" fontId="0" borderId="1" applyNumberFormat="0" applyFont="1" applyFill="0" applyBorder="1" applyAlignment="1" applyProtection="0">
      <alignment horizontal="center" vertical="bottom"/>
    </xf>
    <xf numFmtId="0" fontId="0" fillId="4" borderId="1" applyNumberFormat="0" applyFont="1" applyFill="1" applyBorder="1" applyAlignment="1" applyProtection="0">
      <alignment horizontal="center" vertical="bottom"/>
    </xf>
    <xf numFmtId="0" fontId="0" fillId="4" borderId="1" applyNumberFormat="0" applyFont="1" applyFill="1" applyBorder="1" applyAlignment="1" applyProtection="0">
      <alignment horizontal="right" vertical="bottom"/>
    </xf>
    <xf numFmtId="59" fontId="7" fillId="4" borderId="1" applyNumberFormat="1" applyFont="1" applyFill="1" applyBorder="1" applyAlignment="1" applyProtection="0">
      <alignment horizontal="left" vertical="bottom"/>
    </xf>
    <xf numFmtId="1" fontId="7" fillId="4" borderId="1" applyNumberFormat="1" applyFont="1" applyFill="1" applyBorder="1" applyAlignment="1" applyProtection="0">
      <alignment horizontal="left" vertical="bottom"/>
    </xf>
    <xf numFmtId="1" fontId="0" fillId="4" borderId="1" applyNumberFormat="1" applyFont="1" applyFill="1" applyBorder="1" applyAlignment="1" applyProtection="0">
      <alignment horizontal="center" vertical="bottom"/>
    </xf>
    <xf numFmtId="0" fontId="8" fillId="4" borderId="1" applyNumberFormat="0" applyFont="1" applyFill="1" applyBorder="1" applyAlignment="1" applyProtection="0">
      <alignment horizontal="left" vertical="bottom"/>
    </xf>
    <xf numFmtId="1" fontId="8" fillId="4" borderId="1" applyNumberFormat="1" applyFont="1" applyFill="1" applyBorder="1" applyAlignment="1" applyProtection="0">
      <alignment horizontal="left" vertical="bottom"/>
    </xf>
    <xf numFmtId="0" fontId="7" fillId="4" borderId="1" applyNumberFormat="0" applyFont="1" applyFill="1" applyBorder="1" applyAlignment="1" applyProtection="0">
      <alignment horizontal="left" vertical="bottom"/>
    </xf>
    <xf numFmtId="0" fontId="0" fillId="4" borderId="1" applyNumberFormat="0" applyFont="1" applyFill="1" applyBorder="1" applyAlignment="1" applyProtection="0">
      <alignment vertical="bottom"/>
    </xf>
    <xf numFmtId="1" fontId="0" fillId="4" borderId="1" applyNumberFormat="1" applyFont="1" applyFill="1" applyBorder="1" applyAlignment="1" applyProtection="0">
      <alignment vertical="bottom"/>
    </xf>
    <xf numFmtId="0" fontId="7" fillId="4" borderId="1" applyNumberFormat="0" applyFont="1" applyFill="1" applyBorder="1" applyAlignment="1" applyProtection="0">
      <alignment horizontal="right" vertical="bottom"/>
    </xf>
    <xf numFmtId="21" fontId="7" fillId="4" borderId="1" applyNumberFormat="1" applyFont="1" applyFill="1" applyBorder="1" applyAlignment="1" applyProtection="0">
      <alignment horizontal="left" vertical="bottom"/>
    </xf>
    <xf numFmtId="0" fontId="0" fillId="4" borderId="2" applyNumberFormat="0" applyFont="1" applyFill="1" applyBorder="1" applyAlignment="1" applyProtection="0">
      <alignment vertical="bottom"/>
    </xf>
    <xf numFmtId="49" fontId="0" fillId="4" borderId="1" applyNumberFormat="1" applyFont="1" applyFill="1" applyBorder="1" applyAlignment="1" applyProtection="0">
      <alignment horizontal="center" vertical="center"/>
    </xf>
    <xf numFmtId="0" fontId="0" fillId="4" borderId="3" applyNumberFormat="0" applyFont="1" applyFill="1" applyBorder="1" applyAlignment="1" applyProtection="0">
      <alignment vertical="bottom"/>
    </xf>
    <xf numFmtId="1" fontId="7" fillId="5" borderId="4" applyNumberFormat="1" applyFont="1" applyFill="1" applyBorder="1" applyAlignment="1" applyProtection="0">
      <alignment horizontal="left" vertical="bottom"/>
    </xf>
    <xf numFmtId="49" fontId="7" fillId="4" borderId="5" applyNumberFormat="1" applyFont="1" applyFill="1" applyBorder="1" applyAlignment="1" applyProtection="0">
      <alignment horizontal="left" vertical="bottom"/>
    </xf>
    <xf numFmtId="0" fontId="0" fillId="4" borderId="6" applyNumberFormat="0" applyFont="1" applyFill="1" applyBorder="1" applyAlignment="1" applyProtection="0">
      <alignment vertical="bottom"/>
    </xf>
    <xf numFmtId="49" fontId="7" fillId="4" borderId="1" applyNumberFormat="1" applyFont="1" applyFill="1" applyBorder="1" applyAlignment="1" applyProtection="0">
      <alignment horizontal="center" vertical="center"/>
    </xf>
    <xf numFmtId="0" fontId="7" fillId="4" borderId="1" applyNumberFormat="0" applyFont="1" applyFill="1" applyBorder="1" applyAlignment="1" applyProtection="0">
      <alignment horizontal="center" vertical="center"/>
    </xf>
    <xf numFmtId="49" fontId="0" fillId="4" borderId="2" applyNumberFormat="1" applyFont="1" applyFill="1" applyBorder="1" applyAlignment="1" applyProtection="0">
      <alignment vertical="bottom"/>
    </xf>
    <xf numFmtId="0" fontId="7" fillId="4" borderId="2" applyNumberFormat="0" applyFont="1" applyFill="1" applyBorder="1" applyAlignment="1" applyProtection="0">
      <alignment horizontal="right" vertical="bottom"/>
    </xf>
    <xf numFmtId="0" fontId="7" fillId="4" borderId="2" applyNumberFormat="0" applyFont="1" applyFill="1" applyBorder="1" applyAlignment="1" applyProtection="0">
      <alignment horizontal="center" vertical="center"/>
    </xf>
    <xf numFmtId="21" fontId="7" fillId="4" borderId="2" applyNumberFormat="1" applyFont="1" applyFill="1" applyBorder="1" applyAlignment="1" applyProtection="0">
      <alignment horizontal="left" vertical="bottom"/>
    </xf>
    <xf numFmtId="1" fontId="0" fillId="4" borderId="2" applyNumberFormat="1" applyFont="1" applyFill="1" applyBorder="1" applyAlignment="1" applyProtection="0">
      <alignment vertical="bottom"/>
    </xf>
    <xf numFmtId="0" fontId="0" borderId="7" applyNumberFormat="0" applyFont="1" applyFill="0" applyBorder="1" applyAlignment="1" applyProtection="0">
      <alignment vertical="bottom"/>
    </xf>
    <xf numFmtId="49" fontId="7" fillId="6" borderId="4" applyNumberFormat="1" applyFont="1" applyFill="1" applyBorder="1" applyAlignment="1" applyProtection="0">
      <alignment horizontal="left" vertical="center"/>
    </xf>
    <xf numFmtId="49" fontId="7" fillId="6" borderId="4" applyNumberFormat="1" applyFont="1" applyFill="1" applyBorder="1" applyAlignment="1" applyProtection="0">
      <alignment horizontal="center" vertical="center" wrapText="1"/>
    </xf>
    <xf numFmtId="0" fontId="0" borderId="5" applyNumberFormat="0" applyFont="1" applyFill="0" applyBorder="1" applyAlignment="1" applyProtection="0">
      <alignment vertical="bottom"/>
    </xf>
    <xf numFmtId="0" fontId="0" fillId="5" borderId="8" applyNumberFormat="1" applyFont="1" applyFill="1" applyBorder="1" applyAlignment="1" applyProtection="0">
      <alignment vertical="bottom"/>
    </xf>
    <xf numFmtId="49" fontId="9" fillId="5" borderId="4" applyNumberFormat="1" applyFont="1" applyFill="1" applyBorder="1" applyAlignment="1" applyProtection="0">
      <alignment horizontal="left" vertical="bottom"/>
    </xf>
    <xf numFmtId="49" fontId="0" fillId="5" borderId="4" applyNumberFormat="1" applyFont="1" applyFill="1" applyBorder="1" applyAlignment="1" applyProtection="0">
      <alignment vertical="bottom"/>
    </xf>
    <xf numFmtId="0" fontId="0" fillId="5" borderId="4" applyNumberFormat="0" applyFont="1" applyFill="1" applyBorder="1" applyAlignment="1" applyProtection="0">
      <alignment horizontal="center" vertical="bottom"/>
    </xf>
    <xf numFmtId="0" fontId="0" fillId="5" borderId="4" applyNumberFormat="1" applyFont="1" applyFill="1" applyBorder="1" applyAlignment="1" applyProtection="0">
      <alignment vertical="bottom"/>
    </xf>
    <xf numFmtId="1" fontId="0" fillId="5" borderId="4" applyNumberFormat="1" applyFont="1" applyFill="1" applyBorder="1" applyAlignment="1" applyProtection="0">
      <alignment vertical="bottom"/>
    </xf>
    <xf numFmtId="0" fontId="0" borderId="6" applyNumberFormat="1" applyFont="1" applyFill="0" applyBorder="1" applyAlignment="1" applyProtection="0">
      <alignment vertical="bottom"/>
    </xf>
    <xf numFmtId="49" fontId="9" fillId="4" borderId="6" applyNumberFormat="1" applyFont="1" applyFill="1" applyBorder="1" applyAlignment="1" applyProtection="0">
      <alignment horizontal="left" vertical="bottom"/>
    </xf>
    <xf numFmtId="49" fontId="0" fillId="4" borderId="6" applyNumberFormat="1" applyFont="1" applyFill="1" applyBorder="1" applyAlignment="1" applyProtection="0">
      <alignment vertical="bottom"/>
    </xf>
    <xf numFmtId="0" fontId="0" fillId="4" borderId="6" applyNumberFormat="0" applyFont="1" applyFill="1" applyBorder="1" applyAlignment="1" applyProtection="0">
      <alignment horizontal="center" vertical="bottom"/>
    </xf>
    <xf numFmtId="0" fontId="0" fillId="4" borderId="6" applyNumberFormat="1" applyFont="1" applyFill="1" applyBorder="1" applyAlignment="1" applyProtection="0">
      <alignment vertical="bottom"/>
    </xf>
    <xf numFmtId="1" fontId="0" fillId="4" borderId="6" applyNumberFormat="1" applyFont="1" applyFill="1" applyBorder="1" applyAlignment="1" applyProtection="0">
      <alignment vertical="bottom"/>
    </xf>
    <xf numFmtId="0" fontId="0" borderId="1" applyNumberFormat="1" applyFont="1" applyFill="0" applyBorder="1" applyAlignment="1" applyProtection="0">
      <alignment vertical="bottom"/>
    </xf>
    <xf numFmtId="49" fontId="9" fillId="4" borderId="1" applyNumberFormat="1" applyFont="1" applyFill="1" applyBorder="1" applyAlignment="1" applyProtection="0">
      <alignment horizontal="left" vertical="bottom"/>
    </xf>
    <xf numFmtId="49" fontId="0" fillId="4" borderId="1" applyNumberFormat="1" applyFont="1" applyFill="1" applyBorder="1" applyAlignment="1" applyProtection="0">
      <alignment vertical="bottom"/>
    </xf>
    <xf numFmtId="0" fontId="0" fillId="4" borderId="1" applyNumberFormat="1" applyFont="1" applyFill="1" applyBorder="1" applyAlignment="1" applyProtection="0">
      <alignment vertical="bottom"/>
    </xf>
    <xf numFmtId="49" fontId="0" fillId="4" borderId="2" applyNumberFormat="1" applyFont="1" applyFill="1" applyBorder="1" applyAlignment="1" applyProtection="0">
      <alignment horizontal="center" vertical="bottom"/>
    </xf>
    <xf numFmtId="0" fontId="0" fillId="5" borderId="4" applyNumberFormat="0" applyFont="1" applyFill="1" applyBorder="1" applyAlignment="1" applyProtection="0">
      <alignment vertical="bottom"/>
    </xf>
    <xf numFmtId="49" fontId="0" fillId="5" borderId="4" applyNumberFormat="1" applyFont="1" applyFill="1" applyBorder="1" applyAlignment="1" applyProtection="0">
      <alignment horizontal="center" vertical="bottom"/>
    </xf>
    <xf numFmtId="21" fontId="0" borderId="5" applyNumberFormat="1" applyFont="1" applyFill="0" applyBorder="1" applyAlignment="1" applyProtection="0">
      <alignment horizontal="right" vertical="bottom"/>
    </xf>
    <xf numFmtId="1" fontId="7" fillId="5" borderId="4" applyNumberFormat="1" applyFont="1" applyFill="1" applyBorder="1" applyAlignment="1" applyProtection="0">
      <alignment horizontal="center" vertical="bottom"/>
    </xf>
    <xf numFmtId="21" fontId="0" borderId="1" applyNumberFormat="1" applyFont="1" applyFill="0" applyBorder="1" applyAlignment="1" applyProtection="0">
      <alignment horizontal="right" vertical="bottom"/>
    </xf>
    <xf numFmtId="49" fontId="0" fillId="4" borderId="1" applyNumberFormat="1" applyFont="1" applyFill="1" applyBorder="1" applyAlignment="1" applyProtection="0">
      <alignment horizontal="center" vertical="bottom"/>
    </xf>
    <xf numFmtId="1" fontId="7" fillId="4" borderId="1" applyNumberFormat="1" applyFont="1" applyFill="1" applyBorder="1" applyAlignment="1" applyProtection="0">
      <alignment horizontal="center" vertical="bottom"/>
    </xf>
    <xf numFmtId="0" fontId="9" fillId="4" borderId="1" applyNumberFormat="0" applyFont="1" applyFill="1" applyBorder="1" applyAlignment="1" applyProtection="0">
      <alignment horizontal="lef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ffc000"/>
      <rgbColor rgb="ffccff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3</xdr:col>
      <xdr:colOff>403833</xdr:colOff>
      <xdr:row>0</xdr:row>
      <xdr:rowOff>128058</xdr:rowOff>
    </xdr:from>
    <xdr:to>
      <xdr:col>5</xdr:col>
      <xdr:colOff>249316</xdr:colOff>
      <xdr:row>5</xdr:row>
      <xdr:rowOff>82179</xdr:rowOff>
    </xdr:to>
    <xdr:pic>
      <xdr:nvPicPr>
        <xdr:cNvPr id="2" name="Immagine 2" descr="Immagine 2"/>
        <xdr:cNvPicPr>
          <a:picLocks noChangeAspect="1"/>
        </xdr:cNvPicPr>
      </xdr:nvPicPr>
      <xdr:blipFill>
        <a:blip r:embed="rId1">
          <a:extLst/>
        </a:blip>
        <a:stretch>
          <a:fillRect/>
        </a:stretch>
      </xdr:blipFill>
      <xdr:spPr>
        <a:xfrm>
          <a:off x="6449033" y="128058"/>
          <a:ext cx="2080684" cy="1220947"/>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sheetData>
  <mergeCells count="1">
    <mergeCell ref="B3:D3"/>
  </mergeCells>
  <hyperlinks>
    <hyperlink ref="D10" location="'Generale'!R1C1" tooltip="" display="Generale"/>
  </hyperlinks>
</worksheet>
</file>

<file path=xl/worksheets/sheet2.xml><?xml version="1.0" encoding="utf-8"?>
<worksheet xmlns:r="http://schemas.openxmlformats.org/officeDocument/2006/relationships" xmlns="http://schemas.openxmlformats.org/spreadsheetml/2006/main">
  <sheetPr>
    <pageSetUpPr fitToPage="1"/>
  </sheetPr>
  <dimension ref="A1:AD51"/>
  <sheetViews>
    <sheetView workbookViewId="0" showGridLines="0" defaultGridColor="1"/>
  </sheetViews>
  <sheetFormatPr defaultColWidth="8.83333" defaultRowHeight="12.75" customHeight="1" outlineLevelRow="0" outlineLevelCol="0"/>
  <cols>
    <col min="1" max="1" width="4.17188" style="6" customWidth="1"/>
    <col min="2" max="2" width="41.6719" style="6" customWidth="1"/>
    <col min="3" max="3" width="33.5391" style="6" customWidth="1"/>
    <col min="4" max="4" width="10.3516" style="6" customWidth="1"/>
    <col min="5" max="5" width="19" style="6" customWidth="1"/>
    <col min="6" max="28" width="6.5" style="6" customWidth="1"/>
    <col min="29" max="29" width="7.67188" style="6" customWidth="1"/>
    <col min="30" max="30" width="8.85156" style="6" customWidth="1"/>
    <col min="31" max="256" width="8.85156" style="6" customWidth="1"/>
  </cols>
  <sheetData>
    <row r="1" ht="43.5" customHeight="1">
      <c r="A1" s="7"/>
      <c r="B1" s="8"/>
      <c r="C1" s="9"/>
      <c r="D1" s="9"/>
      <c r="E1" s="9"/>
      <c r="F1" s="9"/>
      <c r="G1" s="9"/>
      <c r="H1" s="9"/>
      <c r="I1" s="9"/>
      <c r="J1" s="9"/>
      <c r="K1" s="9"/>
      <c r="L1" s="9"/>
      <c r="M1" s="9"/>
      <c r="N1" s="9"/>
      <c r="O1" s="9"/>
      <c r="P1" s="9"/>
      <c r="Q1" s="9"/>
      <c r="R1" s="9"/>
      <c r="S1" s="9"/>
      <c r="T1" s="9"/>
      <c r="U1" s="9"/>
      <c r="V1" s="9"/>
      <c r="W1" s="9"/>
      <c r="X1" s="9"/>
      <c r="Y1" s="9"/>
      <c r="Z1" s="9"/>
      <c r="AA1" s="9"/>
      <c r="AB1" s="9"/>
      <c r="AC1" s="9"/>
      <c r="AD1" s="7"/>
    </row>
    <row r="2" ht="12.75" customHeight="1">
      <c r="A2" s="10"/>
      <c r="B2" s="11"/>
      <c r="C2" s="11"/>
      <c r="D2" s="11"/>
      <c r="E2" s="12"/>
      <c r="F2" s="13"/>
      <c r="G2" s="13"/>
      <c r="H2" s="13"/>
      <c r="I2" s="13"/>
      <c r="J2" s="13"/>
      <c r="K2" s="14"/>
      <c r="L2" s="14"/>
      <c r="M2" s="14"/>
      <c r="N2" s="14"/>
      <c r="O2" s="14"/>
      <c r="P2" s="14"/>
      <c r="Q2" s="14"/>
      <c r="R2" s="14"/>
      <c r="S2" s="14"/>
      <c r="T2" s="14"/>
      <c r="U2" s="14"/>
      <c r="V2" s="14"/>
      <c r="W2" s="14"/>
      <c r="X2" s="14"/>
      <c r="Y2" s="14"/>
      <c r="Z2" s="14"/>
      <c r="AA2" s="14"/>
      <c r="AB2" s="14"/>
      <c r="AC2" s="15"/>
      <c r="AD2" s="7"/>
    </row>
    <row r="3" ht="18" customHeight="1">
      <c r="A3" s="10"/>
      <c r="B3" s="11"/>
      <c r="C3" s="11"/>
      <c r="D3" s="12"/>
      <c r="E3" s="12"/>
      <c r="F3" s="16"/>
      <c r="G3" s="16"/>
      <c r="H3" s="16"/>
      <c r="I3" s="16"/>
      <c r="J3" s="16"/>
      <c r="K3" s="17"/>
      <c r="L3" s="17"/>
      <c r="M3" s="17"/>
      <c r="N3" s="17"/>
      <c r="O3" s="17"/>
      <c r="P3" s="17"/>
      <c r="Q3" s="17"/>
      <c r="R3" s="17"/>
      <c r="S3" s="17"/>
      <c r="T3" s="17"/>
      <c r="U3" s="17"/>
      <c r="V3" s="17"/>
      <c r="W3" s="17"/>
      <c r="X3" s="17"/>
      <c r="Y3" s="17"/>
      <c r="Z3" s="17"/>
      <c r="AA3" s="17"/>
      <c r="AB3" s="17"/>
      <c r="AC3" s="15"/>
      <c r="AD3" s="7"/>
    </row>
    <row r="4" ht="12.75" customHeight="1">
      <c r="A4" s="10"/>
      <c r="B4" s="11"/>
      <c r="C4" s="11"/>
      <c r="D4" s="12"/>
      <c r="E4" s="12"/>
      <c r="F4" s="18"/>
      <c r="G4" s="18"/>
      <c r="H4" s="18"/>
      <c r="I4" s="18"/>
      <c r="J4" s="18"/>
      <c r="K4" s="14"/>
      <c r="L4" s="14"/>
      <c r="M4" s="14"/>
      <c r="N4" s="14"/>
      <c r="O4" s="14"/>
      <c r="P4" s="14"/>
      <c r="Q4" s="14"/>
      <c r="R4" s="14"/>
      <c r="S4" s="14"/>
      <c r="T4" s="14"/>
      <c r="U4" s="14"/>
      <c r="V4" s="19"/>
      <c r="W4" s="19"/>
      <c r="X4" s="14"/>
      <c r="Y4" s="14"/>
      <c r="Z4" s="14"/>
      <c r="AA4" s="14"/>
      <c r="AB4" s="14"/>
      <c r="AC4" s="15"/>
      <c r="AD4" s="7"/>
    </row>
    <row r="5" ht="12.75" customHeight="1">
      <c r="A5" s="7"/>
      <c r="B5" s="11"/>
      <c r="C5" s="11"/>
      <c r="D5" s="19"/>
      <c r="E5" s="19"/>
      <c r="F5" s="18"/>
      <c r="G5" s="18"/>
      <c r="H5" s="18"/>
      <c r="I5" s="18"/>
      <c r="J5" s="18"/>
      <c r="K5" s="14"/>
      <c r="L5" s="14"/>
      <c r="M5" s="14"/>
      <c r="N5" s="14"/>
      <c r="O5" s="14"/>
      <c r="P5" s="14"/>
      <c r="Q5" s="14"/>
      <c r="R5" s="14"/>
      <c r="S5" s="14"/>
      <c r="T5" s="14"/>
      <c r="U5" s="14"/>
      <c r="V5" s="14"/>
      <c r="W5" s="14"/>
      <c r="X5" s="14"/>
      <c r="Y5" s="14"/>
      <c r="Z5" s="14"/>
      <c r="AA5" s="14"/>
      <c r="AB5" s="14"/>
      <c r="AC5" s="20"/>
      <c r="AD5" s="7"/>
    </row>
    <row r="6" ht="12.75" customHeight="1">
      <c r="A6" s="7"/>
      <c r="B6" s="11"/>
      <c r="C6" s="21"/>
      <c r="D6" s="21"/>
      <c r="E6" s="22"/>
      <c r="F6" s="19"/>
      <c r="G6" s="23"/>
      <c r="H6" s="19"/>
      <c r="I6" s="19"/>
      <c r="J6" s="19"/>
      <c r="K6" s="20"/>
      <c r="L6" s="20"/>
      <c r="M6" s="20"/>
      <c r="N6" s="20"/>
      <c r="O6" s="20"/>
      <c r="P6" s="20"/>
      <c r="Q6" s="20"/>
      <c r="R6" s="20"/>
      <c r="S6" s="20"/>
      <c r="T6" s="20"/>
      <c r="U6" s="20"/>
      <c r="V6" s="20"/>
      <c r="W6" s="20"/>
      <c r="X6" s="20"/>
      <c r="Y6" s="20"/>
      <c r="Z6" s="20"/>
      <c r="AA6" s="20"/>
      <c r="AB6" s="20"/>
      <c r="AC6" s="20"/>
      <c r="AD6" s="7"/>
    </row>
    <row r="7" ht="12.75" customHeight="1">
      <c r="A7" s="7"/>
      <c r="B7" s="11"/>
      <c r="C7" s="21"/>
      <c r="D7" s="19"/>
      <c r="E7" t="s" s="24">
        <v>6</v>
      </c>
      <c r="F7" s="25"/>
      <c r="G7" s="26"/>
      <c r="H7" t="s" s="27">
        <v>7</v>
      </c>
      <c r="I7" s="19"/>
      <c r="J7" s="19"/>
      <c r="K7" s="20"/>
      <c r="L7" s="20"/>
      <c r="M7" s="20"/>
      <c r="N7" s="20"/>
      <c r="O7" s="20"/>
      <c r="P7" s="20"/>
      <c r="Q7" s="20"/>
      <c r="R7" s="20"/>
      <c r="S7" s="20"/>
      <c r="T7" s="20"/>
      <c r="U7" s="20"/>
      <c r="V7" s="20"/>
      <c r="W7" s="20"/>
      <c r="X7" s="20"/>
      <c r="Y7" s="20"/>
      <c r="Z7" s="20"/>
      <c r="AA7" s="20"/>
      <c r="AB7" s="20"/>
      <c r="AC7" s="20"/>
      <c r="AD7" s="7"/>
    </row>
    <row r="8" ht="12.75" customHeight="1">
      <c r="A8" s="7"/>
      <c r="B8" s="19"/>
      <c r="C8" s="19"/>
      <c r="D8" s="19"/>
      <c r="E8" s="19"/>
      <c r="F8" s="19"/>
      <c r="G8" s="28"/>
      <c r="H8" s="19"/>
      <c r="I8" s="19"/>
      <c r="J8" s="19"/>
      <c r="K8" s="19"/>
      <c r="L8" s="19"/>
      <c r="M8" s="19"/>
      <c r="N8" s="19"/>
      <c r="O8" s="19"/>
      <c r="P8" s="19"/>
      <c r="Q8" s="19"/>
      <c r="R8" s="19"/>
      <c r="S8" s="19"/>
      <c r="T8" s="19"/>
      <c r="U8" s="19"/>
      <c r="V8" s="19"/>
      <c r="W8" s="19"/>
      <c r="X8" s="19"/>
      <c r="Y8" s="19"/>
      <c r="Z8" s="19"/>
      <c r="AA8" s="19"/>
      <c r="AB8" s="19"/>
      <c r="AC8" s="19"/>
      <c r="AD8" s="7"/>
    </row>
    <row r="9" ht="12.75" customHeight="1">
      <c r="A9" s="7"/>
      <c r="B9" s="11"/>
      <c r="C9" s="21"/>
      <c r="D9" s="19"/>
      <c r="E9" t="s" s="29">
        <v>8</v>
      </c>
      <c r="F9" s="19"/>
      <c r="G9" s="19"/>
      <c r="H9" s="19"/>
      <c r="I9" s="19"/>
      <c r="J9" s="19"/>
      <c r="K9" s="20"/>
      <c r="L9" s="20"/>
      <c r="M9" s="20"/>
      <c r="N9" s="20"/>
      <c r="O9" s="20"/>
      <c r="P9" s="20"/>
      <c r="Q9" s="20"/>
      <c r="R9" s="20"/>
      <c r="S9" s="20"/>
      <c r="T9" s="20"/>
      <c r="U9" s="20"/>
      <c r="V9" s="20"/>
      <c r="W9" s="20"/>
      <c r="X9" s="20"/>
      <c r="Y9" s="20"/>
      <c r="Z9" s="20"/>
      <c r="AA9" s="20"/>
      <c r="AB9" s="20"/>
      <c r="AC9" s="20"/>
      <c r="AD9" s="7"/>
    </row>
    <row r="10" ht="12.75" customHeight="1">
      <c r="A10" s="7"/>
      <c r="B10" s="11"/>
      <c r="C10" s="21"/>
      <c r="D10" s="30"/>
      <c r="E10" s="22"/>
      <c r="F10" s="19"/>
      <c r="G10" s="19"/>
      <c r="H10" s="19"/>
      <c r="I10" s="19"/>
      <c r="J10" s="19"/>
      <c r="K10" s="20"/>
      <c r="L10" s="20"/>
      <c r="M10" s="20"/>
      <c r="N10" s="20"/>
      <c r="O10" s="20"/>
      <c r="P10" s="20"/>
      <c r="Q10" s="20"/>
      <c r="R10" s="20"/>
      <c r="S10" s="20"/>
      <c r="T10" s="20"/>
      <c r="U10" s="20"/>
      <c r="V10" s="20"/>
      <c r="W10" s="20"/>
      <c r="X10" s="20"/>
      <c r="Y10" s="20"/>
      <c r="Z10" s="20"/>
      <c r="AA10" s="20"/>
      <c r="AB10" s="20"/>
      <c r="AC10" s="20"/>
      <c r="AD10" s="7"/>
    </row>
    <row r="11" ht="12.75" customHeight="1">
      <c r="A11" s="7"/>
      <c r="B11" t="s" s="31">
        <v>9</v>
      </c>
      <c r="C11" s="32"/>
      <c r="D11" s="33"/>
      <c r="E11" s="34"/>
      <c r="F11" s="23"/>
      <c r="G11" s="23"/>
      <c r="H11" s="23"/>
      <c r="I11" s="23"/>
      <c r="J11" s="23"/>
      <c r="K11" s="35"/>
      <c r="L11" s="35"/>
      <c r="M11" s="35"/>
      <c r="N11" s="35"/>
      <c r="O11" s="35"/>
      <c r="P11" s="35"/>
      <c r="Q11" s="35"/>
      <c r="R11" s="35"/>
      <c r="S11" s="35"/>
      <c r="T11" s="35"/>
      <c r="U11" s="35"/>
      <c r="V11" s="35"/>
      <c r="W11" s="35"/>
      <c r="X11" s="35"/>
      <c r="Y11" s="35"/>
      <c r="Z11" s="35"/>
      <c r="AA11" s="35"/>
      <c r="AB11" s="35"/>
      <c r="AC11" s="35"/>
      <c r="AD11" s="7"/>
    </row>
    <row r="12" ht="13.65" customHeight="1">
      <c r="A12" s="36"/>
      <c r="B12" t="s" s="37">
        <v>10</v>
      </c>
      <c r="C12" t="s" s="37">
        <v>11</v>
      </c>
      <c r="D12" t="s" s="37">
        <v>12</v>
      </c>
      <c r="E12" t="s" s="37">
        <v>13</v>
      </c>
      <c r="F12" t="s" s="38">
        <v>14</v>
      </c>
      <c r="G12" t="s" s="38">
        <v>15</v>
      </c>
      <c r="H12" t="s" s="38">
        <v>16</v>
      </c>
      <c r="I12" t="s" s="38">
        <v>17</v>
      </c>
      <c r="J12" t="s" s="38">
        <v>18</v>
      </c>
      <c r="K12" t="s" s="38">
        <v>19</v>
      </c>
      <c r="L12" t="s" s="38">
        <v>20</v>
      </c>
      <c r="M12" t="s" s="38">
        <v>21</v>
      </c>
      <c r="N12" t="s" s="38">
        <v>22</v>
      </c>
      <c r="O12" t="s" s="38">
        <v>23</v>
      </c>
      <c r="P12" t="s" s="38">
        <v>24</v>
      </c>
      <c r="Q12" t="s" s="38">
        <v>25</v>
      </c>
      <c r="R12" t="s" s="38">
        <v>26</v>
      </c>
      <c r="S12" t="s" s="38">
        <v>27</v>
      </c>
      <c r="T12" t="s" s="38">
        <v>28</v>
      </c>
      <c r="U12" t="s" s="38">
        <v>29</v>
      </c>
      <c r="V12" t="s" s="38">
        <v>30</v>
      </c>
      <c r="W12" t="s" s="38">
        <v>31</v>
      </c>
      <c r="X12" t="s" s="38">
        <v>32</v>
      </c>
      <c r="Y12" t="s" s="38">
        <v>33</v>
      </c>
      <c r="Z12" t="s" s="38">
        <v>34</v>
      </c>
      <c r="AA12" t="s" s="38">
        <v>35</v>
      </c>
      <c r="AB12" t="s" s="38">
        <v>36</v>
      </c>
      <c r="AC12" t="s" s="38">
        <v>37</v>
      </c>
      <c r="AD12" s="39"/>
    </row>
    <row r="13" ht="15" customHeight="1">
      <c r="A13" s="40">
        <v>1</v>
      </c>
      <c r="B13" t="s" s="41">
        <v>38</v>
      </c>
      <c r="C13" t="s" s="42">
        <v>39</v>
      </c>
      <c r="D13" s="43"/>
      <c r="E13" s="43"/>
      <c r="F13" s="44">
        <v>60</v>
      </c>
      <c r="G13" s="44">
        <v>60</v>
      </c>
      <c r="H13" s="44">
        <v>83</v>
      </c>
      <c r="I13" s="44">
        <v>83</v>
      </c>
      <c r="J13" s="44">
        <v>83</v>
      </c>
      <c r="K13" s="45">
        <v>50</v>
      </c>
      <c r="L13" s="45">
        <v>100</v>
      </c>
      <c r="M13" s="45">
        <v>100</v>
      </c>
      <c r="N13" s="45">
        <v>100</v>
      </c>
      <c r="O13" s="45">
        <v>100</v>
      </c>
      <c r="P13" s="45">
        <v>100</v>
      </c>
      <c r="Q13" s="45">
        <v>100</v>
      </c>
      <c r="R13" s="45">
        <v>100</v>
      </c>
      <c r="S13" s="45">
        <v>100</v>
      </c>
      <c r="T13" s="45">
        <v>80</v>
      </c>
      <c r="U13" s="45">
        <v>100</v>
      </c>
      <c r="V13" s="45">
        <v>80</v>
      </c>
      <c r="W13" s="45">
        <v>80</v>
      </c>
      <c r="X13" s="45"/>
      <c r="Y13" s="45">
        <v>150</v>
      </c>
      <c r="Z13" s="45">
        <v>182</v>
      </c>
      <c r="AA13" s="45">
        <v>150</v>
      </c>
      <c r="AB13" s="45"/>
      <c r="AC13" s="45">
        <f>SUM(F13:AA13)</f>
        <v>2041</v>
      </c>
      <c r="AD13" s="39"/>
    </row>
    <row r="14" ht="15" customHeight="1">
      <c r="A14" s="40">
        <v>2</v>
      </c>
      <c r="B14" t="s" s="41">
        <v>40</v>
      </c>
      <c r="C14" t="s" s="42">
        <v>41</v>
      </c>
      <c r="D14" s="43"/>
      <c r="E14" s="43"/>
      <c r="F14" s="44">
        <v>40</v>
      </c>
      <c r="G14" s="44">
        <v>40</v>
      </c>
      <c r="H14" s="44">
        <v>17</v>
      </c>
      <c r="I14" s="44">
        <v>67</v>
      </c>
      <c r="J14" s="44">
        <v>50</v>
      </c>
      <c r="K14" s="45">
        <v>83</v>
      </c>
      <c r="L14" s="45">
        <v>50</v>
      </c>
      <c r="M14" s="45">
        <v>50</v>
      </c>
      <c r="N14" s="45">
        <v>80</v>
      </c>
      <c r="O14" s="45">
        <v>80</v>
      </c>
      <c r="P14" s="45">
        <v>50</v>
      </c>
      <c r="Q14" s="45">
        <v>75</v>
      </c>
      <c r="R14" s="45">
        <v>75</v>
      </c>
      <c r="S14" s="45">
        <v>60</v>
      </c>
      <c r="T14" s="45">
        <v>60</v>
      </c>
      <c r="U14" s="45">
        <v>60</v>
      </c>
      <c r="V14" s="45">
        <v>60</v>
      </c>
      <c r="W14" s="45">
        <v>60</v>
      </c>
      <c r="X14" s="45"/>
      <c r="Y14" s="45">
        <v>75</v>
      </c>
      <c r="Z14" s="45">
        <v>91</v>
      </c>
      <c r="AA14" s="45">
        <v>75</v>
      </c>
      <c r="AB14" s="45"/>
      <c r="AC14" s="45">
        <f>SUM(F14:AA14)</f>
        <v>1298</v>
      </c>
      <c r="AD14" s="39"/>
    </row>
    <row r="15" ht="15" customHeight="1">
      <c r="A15" s="40">
        <v>3</v>
      </c>
      <c r="B15" t="s" s="41">
        <v>42</v>
      </c>
      <c r="C15" t="s" s="42">
        <v>43</v>
      </c>
      <c r="D15" s="43"/>
      <c r="E15" s="43"/>
      <c r="F15" s="44">
        <v>80</v>
      </c>
      <c r="G15" s="44">
        <v>80</v>
      </c>
      <c r="H15" s="44">
        <v>67</v>
      </c>
      <c r="I15" s="44">
        <v>50</v>
      </c>
      <c r="J15" s="44">
        <v>67</v>
      </c>
      <c r="K15" s="45">
        <v>67</v>
      </c>
      <c r="L15" s="45">
        <v>33</v>
      </c>
      <c r="M15" s="45">
        <v>67</v>
      </c>
      <c r="N15" s="45">
        <v>60</v>
      </c>
      <c r="O15" s="45">
        <v>60</v>
      </c>
      <c r="P15" s="45">
        <v>75</v>
      </c>
      <c r="Q15" s="45">
        <v>50</v>
      </c>
      <c r="R15" s="45">
        <v>50</v>
      </c>
      <c r="S15" s="45">
        <v>80</v>
      </c>
      <c r="T15" s="45">
        <v>100</v>
      </c>
      <c r="U15" s="45">
        <v>80</v>
      </c>
      <c r="V15" s="45">
        <v>100</v>
      </c>
      <c r="W15" s="45">
        <v>100</v>
      </c>
      <c r="X15" s="45"/>
      <c r="Y15" s="45"/>
      <c r="Z15" s="45"/>
      <c r="AA15" s="45"/>
      <c r="AB15" s="45"/>
      <c r="AC15" s="45">
        <f>SUM(F15:AA15)</f>
        <v>1266</v>
      </c>
      <c r="AD15" s="39"/>
    </row>
    <row r="16" ht="15" customHeight="1">
      <c r="A16" s="46">
        <v>4</v>
      </c>
      <c r="B16" t="s" s="47">
        <v>44</v>
      </c>
      <c r="C16" t="s" s="48">
        <v>45</v>
      </c>
      <c r="D16" s="49"/>
      <c r="E16" s="49"/>
      <c r="F16" s="50">
        <v>100</v>
      </c>
      <c r="G16" s="50">
        <v>100</v>
      </c>
      <c r="H16" s="50">
        <v>100</v>
      </c>
      <c r="I16" s="50">
        <v>100</v>
      </c>
      <c r="J16" s="50">
        <v>100</v>
      </c>
      <c r="K16" s="51">
        <v>100</v>
      </c>
      <c r="L16" s="51">
        <v>83</v>
      </c>
      <c r="M16" s="51">
        <v>83</v>
      </c>
      <c r="N16" s="51"/>
      <c r="O16" s="51"/>
      <c r="P16" s="51"/>
      <c r="Q16" s="51"/>
      <c r="R16" s="51"/>
      <c r="S16" s="51"/>
      <c r="T16" s="51"/>
      <c r="U16" s="51"/>
      <c r="V16" s="51"/>
      <c r="W16" s="51"/>
      <c r="X16" s="51"/>
      <c r="Y16" s="51"/>
      <c r="Z16" s="51"/>
      <c r="AA16" s="51"/>
      <c r="AB16" s="51"/>
      <c r="AC16" s="51">
        <f>SUM(F16:AA16)</f>
        <v>766</v>
      </c>
      <c r="AD16" s="7"/>
    </row>
    <row r="17" ht="15" customHeight="1">
      <c r="A17" s="52">
        <v>5</v>
      </c>
      <c r="B17" t="s" s="53">
        <v>46</v>
      </c>
      <c r="C17" t="s" s="54">
        <v>47</v>
      </c>
      <c r="D17" s="11"/>
      <c r="E17" s="11"/>
      <c r="F17" s="55">
        <v>20</v>
      </c>
      <c r="G17" s="55">
        <v>20</v>
      </c>
      <c r="H17" s="55">
        <v>50</v>
      </c>
      <c r="I17" s="55">
        <v>33</v>
      </c>
      <c r="J17" s="55">
        <v>33</v>
      </c>
      <c r="K17" s="20">
        <v>33</v>
      </c>
      <c r="L17" s="20">
        <v>67</v>
      </c>
      <c r="M17" s="20">
        <v>33</v>
      </c>
      <c r="N17" s="20">
        <v>40</v>
      </c>
      <c r="O17" s="20">
        <v>40</v>
      </c>
      <c r="P17" s="20"/>
      <c r="Q17" s="20"/>
      <c r="R17" s="20"/>
      <c r="S17" s="20">
        <v>40</v>
      </c>
      <c r="T17" s="20">
        <v>40</v>
      </c>
      <c r="U17" s="20">
        <v>40</v>
      </c>
      <c r="V17" s="20">
        <v>40</v>
      </c>
      <c r="W17" s="20">
        <v>40</v>
      </c>
      <c r="X17" s="20"/>
      <c r="Y17" s="20"/>
      <c r="Z17" s="20"/>
      <c r="AA17" s="20"/>
      <c r="AB17" s="20"/>
      <c r="AC17" s="20">
        <f>SUM(F17:AA17)</f>
        <v>569</v>
      </c>
      <c r="AD17" s="7"/>
    </row>
    <row r="18" ht="15" customHeight="1">
      <c r="A18" s="52">
        <v>6</v>
      </c>
      <c r="B18" t="s" s="53">
        <v>48</v>
      </c>
      <c r="C18" t="s" s="54">
        <v>49</v>
      </c>
      <c r="D18" s="11"/>
      <c r="E18" s="11"/>
      <c r="F18" s="19"/>
      <c r="G18" s="19"/>
      <c r="H18" s="55">
        <v>33</v>
      </c>
      <c r="I18" s="55">
        <v>17</v>
      </c>
      <c r="J18" s="55">
        <v>17</v>
      </c>
      <c r="K18" s="20">
        <v>17</v>
      </c>
      <c r="L18" s="20">
        <v>17</v>
      </c>
      <c r="M18" s="20">
        <v>17</v>
      </c>
      <c r="N18" s="20">
        <v>20</v>
      </c>
      <c r="O18" s="20">
        <v>20</v>
      </c>
      <c r="P18" s="20">
        <v>25</v>
      </c>
      <c r="Q18" s="20">
        <v>25</v>
      </c>
      <c r="R18" s="20">
        <v>25</v>
      </c>
      <c r="S18" s="20">
        <v>20</v>
      </c>
      <c r="T18" s="20">
        <v>20</v>
      </c>
      <c r="U18" s="20">
        <v>20</v>
      </c>
      <c r="V18" s="20">
        <v>20</v>
      </c>
      <c r="W18" s="20">
        <v>20</v>
      </c>
      <c r="X18" s="20"/>
      <c r="Y18" s="20"/>
      <c r="Z18" s="20"/>
      <c r="AA18" s="20"/>
      <c r="AB18" s="20"/>
      <c r="AC18" s="20">
        <f>SUM(F18:AA18)</f>
        <v>333</v>
      </c>
      <c r="AD18" s="7"/>
    </row>
    <row r="19" ht="12.75" customHeight="1">
      <c r="A19" s="7"/>
      <c r="B19" s="11"/>
      <c r="C19" s="21"/>
      <c r="D19" s="30"/>
      <c r="E19" s="22"/>
      <c r="F19" s="19"/>
      <c r="G19" s="19"/>
      <c r="H19" s="19"/>
      <c r="I19" s="19"/>
      <c r="J19" s="19"/>
      <c r="K19" s="20"/>
      <c r="L19" s="20"/>
      <c r="M19" s="20"/>
      <c r="N19" s="20"/>
      <c r="O19" s="20"/>
      <c r="P19" s="20"/>
      <c r="Q19" s="20"/>
      <c r="R19" s="20"/>
      <c r="S19" s="20"/>
      <c r="T19" s="20"/>
      <c r="U19" s="20"/>
      <c r="V19" s="20"/>
      <c r="W19" s="20"/>
      <c r="X19" s="20"/>
      <c r="Y19" s="20"/>
      <c r="Z19" s="20"/>
      <c r="AA19" s="20"/>
      <c r="AB19" s="20"/>
      <c r="AC19" s="20"/>
      <c r="AD19" s="7"/>
    </row>
    <row r="20" ht="12.75" customHeight="1">
      <c r="A20" s="7"/>
      <c r="B20" t="s" s="56">
        <v>50</v>
      </c>
      <c r="C20" s="32"/>
      <c r="D20" s="33"/>
      <c r="E20" s="34"/>
      <c r="F20" s="23"/>
      <c r="G20" s="23"/>
      <c r="H20" s="23"/>
      <c r="I20" s="23"/>
      <c r="J20" s="23"/>
      <c r="K20" s="35"/>
      <c r="L20" s="35"/>
      <c r="M20" s="35"/>
      <c r="N20" s="35"/>
      <c r="O20" s="35"/>
      <c r="P20" s="35"/>
      <c r="Q20" s="35"/>
      <c r="R20" s="35"/>
      <c r="S20" s="35"/>
      <c r="T20" s="35"/>
      <c r="U20" s="35"/>
      <c r="V20" s="35"/>
      <c r="W20" s="35"/>
      <c r="X20" s="35"/>
      <c r="Y20" s="35"/>
      <c r="Z20" s="35"/>
      <c r="AA20" s="35"/>
      <c r="AB20" s="35"/>
      <c r="AC20" s="35"/>
      <c r="AD20" s="7"/>
    </row>
    <row r="21" ht="13.65" customHeight="1">
      <c r="A21" s="36"/>
      <c r="B21" t="s" s="37">
        <v>10</v>
      </c>
      <c r="C21" t="s" s="37">
        <v>11</v>
      </c>
      <c r="D21" t="s" s="37">
        <v>12</v>
      </c>
      <c r="E21" t="s" s="37">
        <v>13</v>
      </c>
      <c r="F21" t="s" s="38">
        <v>14</v>
      </c>
      <c r="G21" t="s" s="38">
        <v>15</v>
      </c>
      <c r="H21" t="s" s="38">
        <v>16</v>
      </c>
      <c r="I21" t="s" s="38">
        <v>17</v>
      </c>
      <c r="J21" t="s" s="38">
        <v>18</v>
      </c>
      <c r="K21" t="s" s="38">
        <v>19</v>
      </c>
      <c r="L21" t="s" s="38">
        <v>20</v>
      </c>
      <c r="M21" t="s" s="38">
        <v>21</v>
      </c>
      <c r="N21" t="s" s="38">
        <v>22</v>
      </c>
      <c r="O21" t="s" s="38">
        <v>23</v>
      </c>
      <c r="P21" t="s" s="38">
        <v>24</v>
      </c>
      <c r="Q21" t="s" s="38">
        <v>25</v>
      </c>
      <c r="R21" t="s" s="38">
        <v>26</v>
      </c>
      <c r="S21" t="s" s="38">
        <v>27</v>
      </c>
      <c r="T21" t="s" s="38">
        <v>28</v>
      </c>
      <c r="U21" t="s" s="38">
        <v>29</v>
      </c>
      <c r="V21" t="s" s="38">
        <v>30</v>
      </c>
      <c r="W21" t="s" s="38">
        <v>31</v>
      </c>
      <c r="X21" t="s" s="38">
        <v>32</v>
      </c>
      <c r="Y21" t="s" s="38">
        <v>33</v>
      </c>
      <c r="Z21" t="s" s="38">
        <v>34</v>
      </c>
      <c r="AA21" t="s" s="38">
        <v>35</v>
      </c>
      <c r="AB21" t="s" s="38">
        <v>36</v>
      </c>
      <c r="AC21" t="s" s="38">
        <v>37</v>
      </c>
      <c r="AD21" s="39"/>
    </row>
    <row r="22" ht="15" customHeight="1">
      <c r="A22" s="40">
        <v>1</v>
      </c>
      <c r="B22" t="s" s="41">
        <v>51</v>
      </c>
      <c r="C22" t="s" s="42">
        <v>52</v>
      </c>
      <c r="D22" s="43"/>
      <c r="E22" s="43"/>
      <c r="F22" s="44">
        <v>100</v>
      </c>
      <c r="G22" s="44">
        <v>100</v>
      </c>
      <c r="H22" s="44">
        <v>100</v>
      </c>
      <c r="I22" s="44">
        <v>89</v>
      </c>
      <c r="J22" s="57"/>
      <c r="K22" s="45">
        <v>100</v>
      </c>
      <c r="L22" s="45">
        <v>100</v>
      </c>
      <c r="M22" s="45">
        <v>100</v>
      </c>
      <c r="N22" s="45">
        <v>90</v>
      </c>
      <c r="O22" s="45">
        <v>100</v>
      </c>
      <c r="P22" s="45">
        <v>100</v>
      </c>
      <c r="Q22" s="45">
        <v>70</v>
      </c>
      <c r="R22" s="45"/>
      <c r="S22" s="45">
        <v>100</v>
      </c>
      <c r="T22" s="45">
        <v>100</v>
      </c>
      <c r="U22" s="45">
        <v>100</v>
      </c>
      <c r="V22" s="45"/>
      <c r="W22" s="45"/>
      <c r="X22" s="45"/>
      <c r="Y22" s="45"/>
      <c r="Z22" s="45">
        <f>182-36.4</f>
        <v>145.6</v>
      </c>
      <c r="AA22" s="45">
        <v>150</v>
      </c>
      <c r="AB22" s="45">
        <f>610-122</f>
        <v>488</v>
      </c>
      <c r="AC22" s="45">
        <f>SUM(F22:AB22)</f>
        <v>2132.6</v>
      </c>
      <c r="AD22" s="39"/>
    </row>
    <row r="23" ht="15" customHeight="1">
      <c r="A23" s="40">
        <v>2</v>
      </c>
      <c r="B23" t="s" s="41">
        <v>53</v>
      </c>
      <c r="C23" t="s" s="42">
        <v>54</v>
      </c>
      <c r="D23" s="43"/>
      <c r="E23" s="43"/>
      <c r="F23" s="44">
        <v>50</v>
      </c>
      <c r="G23" s="44">
        <v>44</v>
      </c>
      <c r="H23" s="44">
        <v>82</v>
      </c>
      <c r="I23" s="44">
        <v>78</v>
      </c>
      <c r="J23" s="44">
        <v>86</v>
      </c>
      <c r="K23" s="45">
        <v>78</v>
      </c>
      <c r="L23" s="45"/>
      <c r="M23" s="45">
        <v>78</v>
      </c>
      <c r="N23" s="45">
        <v>50</v>
      </c>
      <c r="O23" s="45">
        <v>60</v>
      </c>
      <c r="P23" s="45">
        <v>89</v>
      </c>
      <c r="Q23" s="45">
        <v>90</v>
      </c>
      <c r="R23" s="45">
        <v>71</v>
      </c>
      <c r="S23" s="45">
        <v>38</v>
      </c>
      <c r="T23" s="45">
        <v>86</v>
      </c>
      <c r="U23" s="45">
        <v>88</v>
      </c>
      <c r="V23" s="45">
        <v>100</v>
      </c>
      <c r="W23" s="45">
        <v>80</v>
      </c>
      <c r="X23" s="45"/>
      <c r="Y23" s="45">
        <v>120</v>
      </c>
      <c r="Z23" s="45">
        <f>182-3*36.4</f>
        <v>72.80000000000001</v>
      </c>
      <c r="AA23" s="45">
        <v>120</v>
      </c>
      <c r="AB23" s="45">
        <f>610-2*122</f>
        <v>366</v>
      </c>
      <c r="AC23" s="45">
        <f>SUM(F23:AB23)</f>
        <v>1926.8</v>
      </c>
      <c r="AD23" s="39"/>
    </row>
    <row r="24" ht="15" customHeight="1">
      <c r="A24" s="40">
        <v>4</v>
      </c>
      <c r="B24" t="s" s="41">
        <v>55</v>
      </c>
      <c r="C24" t="s" s="42">
        <v>56</v>
      </c>
      <c r="D24" t="s" s="58">
        <v>57</v>
      </c>
      <c r="E24" t="s" s="58">
        <v>58</v>
      </c>
      <c r="F24" s="44">
        <v>88</v>
      </c>
      <c r="G24" s="44">
        <v>67</v>
      </c>
      <c r="H24" s="44">
        <v>73</v>
      </c>
      <c r="I24" s="44">
        <v>44</v>
      </c>
      <c r="J24" s="44">
        <v>43</v>
      </c>
      <c r="K24" s="45">
        <v>44</v>
      </c>
      <c r="L24" s="45"/>
      <c r="M24" s="45">
        <v>67</v>
      </c>
      <c r="N24" s="45">
        <v>100</v>
      </c>
      <c r="O24" s="45">
        <v>40</v>
      </c>
      <c r="P24" s="45">
        <v>33</v>
      </c>
      <c r="Q24" s="45">
        <v>40</v>
      </c>
      <c r="R24" s="45"/>
      <c r="S24" s="45">
        <v>75</v>
      </c>
      <c r="T24" s="45">
        <v>57</v>
      </c>
      <c r="U24" s="45">
        <v>50</v>
      </c>
      <c r="V24" s="45">
        <v>29</v>
      </c>
      <c r="W24" s="45">
        <v>60</v>
      </c>
      <c r="X24" s="45">
        <v>293</v>
      </c>
      <c r="Y24" s="45"/>
      <c r="Z24" s="45"/>
      <c r="AA24" s="45"/>
      <c r="AB24" s="45">
        <v>610</v>
      </c>
      <c r="AC24" s="45">
        <f>SUM(F24:AB24)</f>
        <v>1813</v>
      </c>
      <c r="AD24" s="59"/>
    </row>
    <row r="25" ht="15" customHeight="1">
      <c r="A25" s="40">
        <v>3</v>
      </c>
      <c r="B25" t="s" s="41">
        <v>59</v>
      </c>
      <c r="C25" t="s" s="42">
        <v>60</v>
      </c>
      <c r="D25" t="s" s="58">
        <v>61</v>
      </c>
      <c r="E25" t="s" s="58">
        <v>62</v>
      </c>
      <c r="F25" s="44">
        <v>63</v>
      </c>
      <c r="G25" s="44">
        <v>78</v>
      </c>
      <c r="H25" s="44">
        <v>64</v>
      </c>
      <c r="I25" s="45">
        <v>67</v>
      </c>
      <c r="J25" s="44">
        <v>57</v>
      </c>
      <c r="K25" s="45">
        <v>89</v>
      </c>
      <c r="L25" s="45">
        <v>71</v>
      </c>
      <c r="M25" s="45">
        <v>56</v>
      </c>
      <c r="N25" s="45">
        <v>80</v>
      </c>
      <c r="O25" s="45">
        <v>80</v>
      </c>
      <c r="P25" s="45">
        <v>67</v>
      </c>
      <c r="Q25" s="45">
        <v>100</v>
      </c>
      <c r="R25" s="45">
        <v>57</v>
      </c>
      <c r="S25" s="45">
        <v>88</v>
      </c>
      <c r="T25" s="45">
        <v>86</v>
      </c>
      <c r="U25" s="45">
        <v>63</v>
      </c>
      <c r="V25" s="45">
        <v>57</v>
      </c>
      <c r="W25" s="45">
        <v>100</v>
      </c>
      <c r="X25" s="45">
        <v>147</v>
      </c>
      <c r="Y25" s="45">
        <v>60</v>
      </c>
      <c r="Z25" s="45"/>
      <c r="AA25" s="45"/>
      <c r="AB25" s="45"/>
      <c r="AC25" s="45">
        <f>SUM(F25:AB25)</f>
        <v>1530</v>
      </c>
      <c r="AD25" s="39"/>
    </row>
    <row r="26" ht="15" customHeight="1">
      <c r="A26" s="40">
        <v>5</v>
      </c>
      <c r="B26" t="s" s="41">
        <v>63</v>
      </c>
      <c r="C26" t="s" s="42">
        <v>64</v>
      </c>
      <c r="D26" s="43"/>
      <c r="E26" s="43"/>
      <c r="F26" s="44">
        <v>75</v>
      </c>
      <c r="G26" s="44">
        <v>56</v>
      </c>
      <c r="H26" s="44">
        <v>91</v>
      </c>
      <c r="I26" s="44">
        <v>100</v>
      </c>
      <c r="J26" s="44">
        <v>100</v>
      </c>
      <c r="K26" s="45"/>
      <c r="L26" s="45">
        <v>86</v>
      </c>
      <c r="M26" s="45">
        <v>89</v>
      </c>
      <c r="N26" s="45">
        <v>30</v>
      </c>
      <c r="O26" s="45">
        <v>30</v>
      </c>
      <c r="P26" s="45">
        <v>78</v>
      </c>
      <c r="Q26" s="45">
        <v>80</v>
      </c>
      <c r="R26" s="45">
        <v>86</v>
      </c>
      <c r="S26" s="45">
        <v>13</v>
      </c>
      <c r="T26" s="45">
        <v>43</v>
      </c>
      <c r="U26" s="45">
        <v>75</v>
      </c>
      <c r="V26" s="45">
        <v>71</v>
      </c>
      <c r="W26" s="45">
        <v>40</v>
      </c>
      <c r="X26" s="45"/>
      <c r="Y26" s="45"/>
      <c r="Z26" s="45"/>
      <c r="AA26" s="45"/>
      <c r="AB26" s="45"/>
      <c r="AC26" s="45">
        <f>SUM(F26:AB26)</f>
        <v>1143</v>
      </c>
      <c r="AD26" s="59"/>
    </row>
    <row r="27" ht="15" customHeight="1">
      <c r="A27" s="40">
        <v>6</v>
      </c>
      <c r="B27" t="s" s="41">
        <v>65</v>
      </c>
      <c r="C27" t="s" s="42">
        <v>66</v>
      </c>
      <c r="D27" t="s" s="58">
        <v>67</v>
      </c>
      <c r="E27" t="s" s="58">
        <v>68</v>
      </c>
      <c r="F27" s="44">
        <v>38</v>
      </c>
      <c r="G27" s="44">
        <v>89</v>
      </c>
      <c r="H27" s="44">
        <v>45</v>
      </c>
      <c r="I27" s="44">
        <v>56</v>
      </c>
      <c r="J27" s="44">
        <v>71</v>
      </c>
      <c r="K27" s="45">
        <v>33</v>
      </c>
      <c r="L27" s="45">
        <v>29</v>
      </c>
      <c r="M27" s="45">
        <v>22</v>
      </c>
      <c r="N27" s="45">
        <v>60</v>
      </c>
      <c r="O27" s="45">
        <v>70</v>
      </c>
      <c r="P27" s="45">
        <v>44</v>
      </c>
      <c r="Q27" s="45">
        <v>60</v>
      </c>
      <c r="R27" s="45">
        <v>100</v>
      </c>
      <c r="S27" s="45">
        <v>50</v>
      </c>
      <c r="T27" s="45">
        <v>14</v>
      </c>
      <c r="U27" s="45">
        <v>25</v>
      </c>
      <c r="V27" s="45">
        <v>86</v>
      </c>
      <c r="W27" s="45"/>
      <c r="X27" s="45"/>
      <c r="Y27" s="45">
        <v>150</v>
      </c>
      <c r="Z27" s="45">
        <f>182-4*36.4</f>
        <v>36.40000000000001</v>
      </c>
      <c r="AA27" s="45">
        <v>30</v>
      </c>
      <c r="AB27" s="45"/>
      <c r="AC27" s="45">
        <f>SUM(F27:AB27)</f>
        <v>1108.4</v>
      </c>
      <c r="AD27" s="59"/>
    </row>
    <row r="28" ht="15" customHeight="1">
      <c r="A28" s="40">
        <v>7</v>
      </c>
      <c r="B28" t="s" s="41">
        <v>69</v>
      </c>
      <c r="C28" t="s" s="42">
        <v>70</v>
      </c>
      <c r="D28" s="43"/>
      <c r="E28" s="43"/>
      <c r="F28" s="44">
        <v>13</v>
      </c>
      <c r="G28" s="44">
        <v>11</v>
      </c>
      <c r="H28" s="44">
        <v>9</v>
      </c>
      <c r="I28" s="44">
        <v>33</v>
      </c>
      <c r="J28" s="44">
        <v>29</v>
      </c>
      <c r="K28" s="45">
        <v>56</v>
      </c>
      <c r="L28" s="45">
        <v>43</v>
      </c>
      <c r="M28" s="45">
        <v>33</v>
      </c>
      <c r="N28" s="45">
        <v>40</v>
      </c>
      <c r="O28" s="45">
        <v>50</v>
      </c>
      <c r="P28" s="45">
        <v>22</v>
      </c>
      <c r="Q28" s="45">
        <v>20</v>
      </c>
      <c r="R28" s="45"/>
      <c r="S28" s="45">
        <v>63</v>
      </c>
      <c r="T28" s="45">
        <v>29</v>
      </c>
      <c r="U28" s="45">
        <v>38</v>
      </c>
      <c r="V28" s="45">
        <v>43</v>
      </c>
      <c r="W28" s="45"/>
      <c r="X28" s="45"/>
      <c r="Y28" s="45"/>
      <c r="Z28" s="45">
        <f>182-2*36.4</f>
        <v>109.2</v>
      </c>
      <c r="AA28" s="45">
        <v>90</v>
      </c>
      <c r="AB28" s="45"/>
      <c r="AC28" s="45">
        <f>SUM(F28:AB28)</f>
        <v>731.2</v>
      </c>
      <c r="AD28" s="59"/>
    </row>
    <row r="29" ht="15" customHeight="1">
      <c r="A29" s="40">
        <v>9</v>
      </c>
      <c r="B29" t="s" s="41">
        <v>71</v>
      </c>
      <c r="C29" t="s" s="42">
        <v>72</v>
      </c>
      <c r="D29" s="43"/>
      <c r="E29" s="43"/>
      <c r="F29" s="57"/>
      <c r="G29" s="57"/>
      <c r="H29" s="44">
        <v>55</v>
      </c>
      <c r="I29" s="57"/>
      <c r="J29" s="57"/>
      <c r="K29" s="45">
        <v>67</v>
      </c>
      <c r="L29" s="45"/>
      <c r="M29" s="45"/>
      <c r="N29" s="45">
        <v>70</v>
      </c>
      <c r="O29" s="45">
        <v>90</v>
      </c>
      <c r="P29" s="45"/>
      <c r="Q29" s="45"/>
      <c r="R29" s="45"/>
      <c r="S29" s="45"/>
      <c r="T29" s="45"/>
      <c r="U29" s="45"/>
      <c r="V29" s="45"/>
      <c r="W29" s="45"/>
      <c r="X29" s="45"/>
      <c r="Y29" s="45"/>
      <c r="Z29" s="45"/>
      <c r="AA29" s="45"/>
      <c r="AB29" s="45">
        <f>610-3*122</f>
        <v>244</v>
      </c>
      <c r="AC29" s="45">
        <f>SUM(F29:AB29)</f>
        <v>526</v>
      </c>
      <c r="AD29" s="59"/>
    </row>
    <row r="30" ht="15" customHeight="1">
      <c r="A30" s="40">
        <v>8</v>
      </c>
      <c r="B30" t="s" s="41">
        <v>73</v>
      </c>
      <c r="C30" s="57"/>
      <c r="D30" s="43"/>
      <c r="E30" s="43"/>
      <c r="F30" s="57"/>
      <c r="G30" s="57"/>
      <c r="H30" s="57"/>
      <c r="I30" s="57"/>
      <c r="J30" s="57"/>
      <c r="K30" s="45"/>
      <c r="L30" s="45"/>
      <c r="M30" s="45"/>
      <c r="N30" s="45"/>
      <c r="O30" s="60"/>
      <c r="P30" s="45"/>
      <c r="Q30" s="45"/>
      <c r="R30" s="45"/>
      <c r="S30" s="45"/>
      <c r="T30" s="45"/>
      <c r="U30" s="45"/>
      <c r="V30" s="45"/>
      <c r="W30" s="45"/>
      <c r="X30" s="45"/>
      <c r="Y30" s="45">
        <v>90</v>
      </c>
      <c r="Z30" s="45">
        <v>182</v>
      </c>
      <c r="AA30" s="45">
        <v>60</v>
      </c>
      <c r="AB30" s="45"/>
      <c r="AC30" s="45">
        <f>SUM(F30:AB30)</f>
        <v>332</v>
      </c>
      <c r="AD30" s="59"/>
    </row>
    <row r="31" ht="15" customHeight="1">
      <c r="A31" s="46">
        <v>10</v>
      </c>
      <c r="B31" t="s" s="47">
        <v>74</v>
      </c>
      <c r="C31" t="s" s="48">
        <v>75</v>
      </c>
      <c r="D31" s="49"/>
      <c r="E31" s="49"/>
      <c r="F31" s="50">
        <v>25</v>
      </c>
      <c r="G31" s="50">
        <v>22</v>
      </c>
      <c r="H31" s="50">
        <v>27</v>
      </c>
      <c r="I31" s="50">
        <v>11</v>
      </c>
      <c r="J31" s="50">
        <v>14</v>
      </c>
      <c r="K31" s="51">
        <v>11</v>
      </c>
      <c r="L31" s="51">
        <v>14</v>
      </c>
      <c r="M31" s="51">
        <v>11</v>
      </c>
      <c r="N31" s="51">
        <v>10</v>
      </c>
      <c r="O31" s="51">
        <v>10</v>
      </c>
      <c r="P31" s="51"/>
      <c r="Q31" s="51">
        <v>10</v>
      </c>
      <c r="R31" s="51">
        <v>29</v>
      </c>
      <c r="S31" s="51">
        <v>25</v>
      </c>
      <c r="T31" s="51"/>
      <c r="U31" s="51">
        <v>13</v>
      </c>
      <c r="V31" s="51">
        <v>14</v>
      </c>
      <c r="W31" s="51">
        <v>20</v>
      </c>
      <c r="X31" s="51"/>
      <c r="Y31" s="51"/>
      <c r="Z31" s="51"/>
      <c r="AA31" s="51"/>
      <c r="AB31" s="51"/>
      <c r="AC31" s="51">
        <f>SUM(F31:AB31)</f>
        <v>266</v>
      </c>
      <c r="AD31" s="61"/>
    </row>
    <row r="32" ht="15" customHeight="1">
      <c r="A32" s="52">
        <v>11</v>
      </c>
      <c r="B32" t="s" s="53">
        <v>76</v>
      </c>
      <c r="C32" t="s" s="54">
        <v>77</v>
      </c>
      <c r="D32" s="11"/>
      <c r="E32" s="11"/>
      <c r="F32" s="19"/>
      <c r="G32" s="19"/>
      <c r="H32" s="55">
        <v>18</v>
      </c>
      <c r="I32" s="55">
        <v>22</v>
      </c>
      <c r="J32" s="19"/>
      <c r="K32" s="20"/>
      <c r="L32" s="20"/>
      <c r="M32" s="20"/>
      <c r="N32" s="20">
        <v>20</v>
      </c>
      <c r="O32" s="20">
        <v>20</v>
      </c>
      <c r="P32" s="20">
        <v>56</v>
      </c>
      <c r="Q32" s="20">
        <v>50</v>
      </c>
      <c r="R32" s="20">
        <v>43</v>
      </c>
      <c r="S32" s="20"/>
      <c r="T32" s="20"/>
      <c r="U32" s="20"/>
      <c r="V32" s="20"/>
      <c r="W32" s="20"/>
      <c r="X32" s="20"/>
      <c r="Y32" s="20"/>
      <c r="Z32" s="20"/>
      <c r="AA32" s="20"/>
      <c r="AB32" s="20"/>
      <c r="AC32" s="20">
        <f>SUM(F32:AB32)</f>
        <v>229</v>
      </c>
      <c r="AD32" s="61"/>
    </row>
    <row r="33" ht="15" customHeight="1">
      <c r="A33" s="52">
        <v>12</v>
      </c>
      <c r="B33" t="s" s="53">
        <v>78</v>
      </c>
      <c r="C33" t="s" s="54">
        <v>79</v>
      </c>
      <c r="D33" t="s" s="62">
        <v>80</v>
      </c>
      <c r="E33" t="s" s="62">
        <v>81</v>
      </c>
      <c r="F33" s="19"/>
      <c r="G33" s="19"/>
      <c r="H33" s="19"/>
      <c r="I33" s="19"/>
      <c r="J33" s="19"/>
      <c r="K33" s="20"/>
      <c r="L33" s="20"/>
      <c r="M33" s="20"/>
      <c r="N33" s="20"/>
      <c r="O33" s="63"/>
      <c r="P33" s="20"/>
      <c r="Q33" s="20"/>
      <c r="R33" s="20"/>
      <c r="S33" s="20"/>
      <c r="T33" s="20"/>
      <c r="U33" s="20"/>
      <c r="V33" s="20"/>
      <c r="W33" s="20"/>
      <c r="X33" s="20">
        <v>220</v>
      </c>
      <c r="Y33" s="20"/>
      <c r="Z33" s="20"/>
      <c r="AA33" s="20"/>
      <c r="AB33" s="20"/>
      <c r="AC33" s="20">
        <f>SUM(F33:AB33)</f>
        <v>220</v>
      </c>
      <c r="AD33" s="61"/>
    </row>
    <row r="34" ht="15" customHeight="1">
      <c r="A34" s="52">
        <v>13</v>
      </c>
      <c r="B34" t="s" s="53">
        <v>82</v>
      </c>
      <c r="C34" t="s" s="54">
        <v>83</v>
      </c>
      <c r="D34" s="11"/>
      <c r="E34" s="11"/>
      <c r="F34" s="19"/>
      <c r="G34" s="19"/>
      <c r="H34" s="55">
        <v>36</v>
      </c>
      <c r="I34" s="19"/>
      <c r="J34" s="19"/>
      <c r="K34" s="20">
        <v>22</v>
      </c>
      <c r="L34" s="20">
        <v>57</v>
      </c>
      <c r="M34" s="20">
        <v>44</v>
      </c>
      <c r="N34" s="20"/>
      <c r="O34" s="63"/>
      <c r="P34" s="20">
        <v>11</v>
      </c>
      <c r="Q34" s="20">
        <v>30</v>
      </c>
      <c r="R34" s="20">
        <v>14</v>
      </c>
      <c r="S34" s="20"/>
      <c r="T34" s="20"/>
      <c r="U34" s="20"/>
      <c r="V34" s="20"/>
      <c r="W34" s="20"/>
      <c r="X34" s="20"/>
      <c r="Y34" s="20"/>
      <c r="Z34" s="20"/>
      <c r="AA34" s="20"/>
      <c r="AB34" s="20"/>
      <c r="AC34" s="20">
        <f>SUM(F34:AB34)</f>
        <v>214</v>
      </c>
      <c r="AD34" s="61"/>
    </row>
    <row r="35" ht="15" customHeight="1">
      <c r="A35" s="52">
        <v>16</v>
      </c>
      <c r="B35" t="s" s="53">
        <v>84</v>
      </c>
      <c r="C35" t="s" s="54">
        <v>85</v>
      </c>
      <c r="D35" s="11"/>
      <c r="E35" s="11"/>
      <c r="F35" s="19"/>
      <c r="G35" s="19"/>
      <c r="H35" s="19"/>
      <c r="I35" s="19"/>
      <c r="J35" s="19"/>
      <c r="K35" s="20"/>
      <c r="L35" s="20"/>
      <c r="M35" s="20"/>
      <c r="N35" s="20"/>
      <c r="O35" s="63"/>
      <c r="P35" s="20"/>
      <c r="Q35" s="20"/>
      <c r="R35" s="20"/>
      <c r="S35" s="20"/>
      <c r="T35" s="20"/>
      <c r="U35" s="20"/>
      <c r="V35" s="20"/>
      <c r="W35" s="20"/>
      <c r="X35" s="20"/>
      <c r="Y35" s="20"/>
      <c r="Z35" s="20"/>
      <c r="AA35" s="20"/>
      <c r="AB35" s="20">
        <f>610-4*122</f>
        <v>122</v>
      </c>
      <c r="AC35" s="20">
        <f>SUM(F35:AB35)</f>
        <v>122</v>
      </c>
      <c r="AD35" s="61"/>
    </row>
    <row r="36" ht="15" customHeight="1">
      <c r="A36" s="52">
        <v>14</v>
      </c>
      <c r="B36" t="s" s="53">
        <v>86</v>
      </c>
      <c r="C36" t="s" s="54">
        <v>87</v>
      </c>
      <c r="D36" t="s" s="62">
        <v>88</v>
      </c>
      <c r="E36" t="s" s="62">
        <v>89</v>
      </c>
      <c r="F36" s="19"/>
      <c r="G36" s="19"/>
      <c r="H36" s="19"/>
      <c r="I36" s="19"/>
      <c r="J36" s="19"/>
      <c r="K36" s="20"/>
      <c r="L36" s="20"/>
      <c r="M36" s="20"/>
      <c r="N36" s="20"/>
      <c r="O36" s="63"/>
      <c r="P36" s="20"/>
      <c r="Q36" s="20"/>
      <c r="R36" s="20"/>
      <c r="S36" s="20"/>
      <c r="T36" s="20"/>
      <c r="U36" s="20"/>
      <c r="V36" s="20"/>
      <c r="W36" s="20"/>
      <c r="X36" s="20">
        <v>73</v>
      </c>
      <c r="Y36" s="20">
        <v>30</v>
      </c>
      <c r="Z36" s="20"/>
      <c r="AA36" s="20"/>
      <c r="AB36" s="20"/>
      <c r="AC36" s="20">
        <f>SUM(F36:AB36)</f>
        <v>103</v>
      </c>
      <c r="AD36" s="61"/>
    </row>
    <row r="37" ht="15" customHeight="1">
      <c r="A37" s="52">
        <v>15</v>
      </c>
      <c r="B37" t="s" s="53">
        <v>90</v>
      </c>
      <c r="C37" t="s" s="54">
        <v>91</v>
      </c>
      <c r="D37" s="11"/>
      <c r="E37" s="11"/>
      <c r="F37" s="19"/>
      <c r="G37" s="19"/>
      <c r="H37" s="19"/>
      <c r="I37" s="19"/>
      <c r="J37" s="19"/>
      <c r="K37" s="20"/>
      <c r="L37" s="20"/>
      <c r="M37" s="20"/>
      <c r="N37" s="20"/>
      <c r="O37" s="63"/>
      <c r="P37" s="20"/>
      <c r="Q37" s="20"/>
      <c r="R37" s="20"/>
      <c r="S37" s="20"/>
      <c r="T37" s="20"/>
      <c r="U37" s="20"/>
      <c r="V37" s="20"/>
      <c r="W37" s="20"/>
      <c r="X37" s="20"/>
      <c r="Y37" s="20"/>
      <c r="Z37" s="20"/>
      <c r="AA37" s="20"/>
      <c r="AB37" s="20"/>
      <c r="AC37" s="20">
        <f>SUM(F37:AB37)</f>
        <v>0</v>
      </c>
      <c r="AD37" s="61"/>
    </row>
    <row r="38" ht="15" customHeight="1">
      <c r="A38" s="7"/>
      <c r="B38" s="64"/>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7"/>
    </row>
    <row r="39" ht="12.75" customHeight="1">
      <c r="A39" s="7"/>
      <c r="B39" t="s" s="56">
        <v>92</v>
      </c>
      <c r="C39" s="32"/>
      <c r="D39" s="33"/>
      <c r="E39" s="34"/>
      <c r="F39" s="23"/>
      <c r="G39" s="23"/>
      <c r="H39" s="23"/>
      <c r="I39" s="23"/>
      <c r="J39" s="23"/>
      <c r="K39" s="35"/>
      <c r="L39" s="35"/>
      <c r="M39" s="35"/>
      <c r="N39" s="35"/>
      <c r="O39" s="35"/>
      <c r="P39" s="35"/>
      <c r="Q39" s="35"/>
      <c r="R39" s="35"/>
      <c r="S39" s="35"/>
      <c r="T39" s="35"/>
      <c r="U39" s="35"/>
      <c r="V39" s="35"/>
      <c r="W39" s="35"/>
      <c r="X39" s="35"/>
      <c r="Y39" s="35"/>
      <c r="Z39" s="35"/>
      <c r="AA39" s="35"/>
      <c r="AB39" s="35"/>
      <c r="AC39" s="35"/>
      <c r="AD39" s="7"/>
    </row>
    <row r="40" ht="13.65" customHeight="1">
      <c r="A40" s="36"/>
      <c r="B40" t="s" s="37">
        <v>10</v>
      </c>
      <c r="C40" t="s" s="37">
        <v>11</v>
      </c>
      <c r="D40" t="s" s="37">
        <v>12</v>
      </c>
      <c r="E40" t="s" s="37">
        <v>13</v>
      </c>
      <c r="F40" t="s" s="38">
        <v>14</v>
      </c>
      <c r="G40" t="s" s="38">
        <v>15</v>
      </c>
      <c r="H40" t="s" s="38">
        <v>16</v>
      </c>
      <c r="I40" t="s" s="38">
        <v>17</v>
      </c>
      <c r="J40" t="s" s="38">
        <v>18</v>
      </c>
      <c r="K40" t="s" s="38">
        <v>19</v>
      </c>
      <c r="L40" t="s" s="38">
        <v>20</v>
      </c>
      <c r="M40" t="s" s="38">
        <v>21</v>
      </c>
      <c r="N40" t="s" s="38">
        <v>22</v>
      </c>
      <c r="O40" t="s" s="38">
        <v>23</v>
      </c>
      <c r="P40" t="s" s="38">
        <v>24</v>
      </c>
      <c r="Q40" t="s" s="38">
        <v>25</v>
      </c>
      <c r="R40" t="s" s="38">
        <v>26</v>
      </c>
      <c r="S40" t="s" s="38">
        <v>27</v>
      </c>
      <c r="T40" t="s" s="38">
        <v>28</v>
      </c>
      <c r="U40" t="s" s="38">
        <v>29</v>
      </c>
      <c r="V40" t="s" s="38">
        <v>30</v>
      </c>
      <c r="W40" t="s" s="38">
        <v>31</v>
      </c>
      <c r="X40" t="s" s="38">
        <v>32</v>
      </c>
      <c r="Y40" t="s" s="38">
        <v>33</v>
      </c>
      <c r="Z40" t="s" s="38">
        <v>34</v>
      </c>
      <c r="AA40" t="s" s="38">
        <v>35</v>
      </c>
      <c r="AB40" t="s" s="38">
        <v>36</v>
      </c>
      <c r="AC40" t="s" s="38">
        <v>37</v>
      </c>
      <c r="AD40" s="39"/>
    </row>
    <row r="41" ht="15" customHeight="1">
      <c r="A41" s="40">
        <v>1</v>
      </c>
      <c r="B41" t="s" s="41">
        <v>90</v>
      </c>
      <c r="C41" t="s" s="42">
        <v>91</v>
      </c>
      <c r="D41" s="43"/>
      <c r="E41" s="43"/>
      <c r="F41" s="57"/>
      <c r="G41" s="57"/>
      <c r="H41" s="44">
        <v>100</v>
      </c>
      <c r="I41" s="44">
        <v>100</v>
      </c>
      <c r="J41" s="44">
        <v>100</v>
      </c>
      <c r="K41" s="45">
        <v>100</v>
      </c>
      <c r="L41" s="45">
        <v>100</v>
      </c>
      <c r="M41" s="45">
        <v>100</v>
      </c>
      <c r="N41" s="45">
        <v>100</v>
      </c>
      <c r="O41" s="45">
        <v>100</v>
      </c>
      <c r="P41" s="45"/>
      <c r="Q41" s="45"/>
      <c r="R41" s="45"/>
      <c r="S41" s="45">
        <v>100</v>
      </c>
      <c r="T41" s="45">
        <v>100</v>
      </c>
      <c r="U41" s="45">
        <v>100</v>
      </c>
      <c r="V41" s="45">
        <v>100</v>
      </c>
      <c r="W41" s="45">
        <v>100</v>
      </c>
      <c r="X41" s="45"/>
      <c r="Y41" s="45">
        <v>150</v>
      </c>
      <c r="Z41" s="45"/>
      <c r="AA41" s="45"/>
      <c r="AB41" s="45"/>
      <c r="AC41" s="45">
        <f>SUM(F41:AA41)</f>
        <v>1450</v>
      </c>
      <c r="AD41" s="39"/>
    </row>
    <row r="42" ht="15" customHeight="1">
      <c r="A42" s="46">
        <v>2</v>
      </c>
      <c r="B42" t="s" s="47">
        <v>93</v>
      </c>
      <c r="C42" t="s" s="48">
        <v>94</v>
      </c>
      <c r="D42" s="49"/>
      <c r="E42" s="49"/>
      <c r="F42" s="28"/>
      <c r="G42" s="28"/>
      <c r="H42" s="28"/>
      <c r="I42" s="50">
        <v>67</v>
      </c>
      <c r="J42" s="50">
        <v>50</v>
      </c>
      <c r="K42" s="51">
        <v>67</v>
      </c>
      <c r="L42" s="51">
        <v>50</v>
      </c>
      <c r="M42" s="51">
        <v>50</v>
      </c>
      <c r="N42" s="51">
        <v>33</v>
      </c>
      <c r="O42" s="51">
        <v>67</v>
      </c>
      <c r="P42" s="51">
        <v>100</v>
      </c>
      <c r="Q42" s="51">
        <v>100</v>
      </c>
      <c r="R42" s="51">
        <v>100</v>
      </c>
      <c r="S42" s="51">
        <v>50</v>
      </c>
      <c r="T42" s="51">
        <v>67</v>
      </c>
      <c r="U42" s="51">
        <v>50</v>
      </c>
      <c r="V42" s="51">
        <v>50</v>
      </c>
      <c r="W42" s="51">
        <v>50</v>
      </c>
      <c r="X42" s="51"/>
      <c r="Y42" s="51"/>
      <c r="Z42" s="51"/>
      <c r="AA42" s="51"/>
      <c r="AB42" s="51"/>
      <c r="AC42" s="51">
        <f>SUM(F42:AA42)</f>
        <v>951</v>
      </c>
      <c r="AD42" s="7"/>
    </row>
    <row r="43" ht="15" customHeight="1">
      <c r="A43" s="52">
        <v>3</v>
      </c>
      <c r="B43" t="s" s="53">
        <v>95</v>
      </c>
      <c r="C43" t="s" s="54">
        <v>96</v>
      </c>
      <c r="D43" s="11"/>
      <c r="E43" s="11"/>
      <c r="F43" s="19"/>
      <c r="G43" s="19"/>
      <c r="H43" s="55">
        <v>50</v>
      </c>
      <c r="I43" s="55">
        <v>33</v>
      </c>
      <c r="J43" s="19"/>
      <c r="K43" s="20">
        <v>33</v>
      </c>
      <c r="L43" s="19"/>
      <c r="M43" s="19"/>
      <c r="N43" s="19"/>
      <c r="O43" s="19"/>
      <c r="P43" s="20">
        <v>50</v>
      </c>
      <c r="Q43" s="20">
        <v>50</v>
      </c>
      <c r="R43" s="20">
        <v>50</v>
      </c>
      <c r="S43" s="19"/>
      <c r="T43" s="20">
        <v>33</v>
      </c>
      <c r="U43" s="19"/>
      <c r="V43" s="19"/>
      <c r="W43" s="19"/>
      <c r="X43" s="20"/>
      <c r="Y43" s="20"/>
      <c r="Z43" s="20"/>
      <c r="AA43" s="20"/>
      <c r="AB43" s="20"/>
      <c r="AC43" s="20">
        <f>SUM(F43:AA43)</f>
        <v>299</v>
      </c>
      <c r="AD43" s="7"/>
    </row>
    <row r="44" ht="15" customHeight="1">
      <c r="A44" s="52">
        <v>4</v>
      </c>
      <c r="B44" t="s" s="53">
        <v>97</v>
      </c>
      <c r="C44" t="s" s="54">
        <v>98</v>
      </c>
      <c r="D44" t="s" s="62">
        <v>99</v>
      </c>
      <c r="E44" t="s" s="62">
        <v>100</v>
      </c>
      <c r="F44" s="19"/>
      <c r="G44" s="19"/>
      <c r="H44" s="19"/>
      <c r="I44" s="19"/>
      <c r="J44" s="19"/>
      <c r="K44" s="19"/>
      <c r="L44" s="19"/>
      <c r="M44" s="19"/>
      <c r="N44" s="20">
        <v>67</v>
      </c>
      <c r="O44" s="20">
        <v>33</v>
      </c>
      <c r="P44" s="19"/>
      <c r="Q44" s="19"/>
      <c r="R44" s="19"/>
      <c r="S44" s="19"/>
      <c r="T44" s="19"/>
      <c r="U44" s="19"/>
      <c r="V44" s="19"/>
      <c r="W44" s="19"/>
      <c r="X44" s="20"/>
      <c r="Y44" s="20"/>
      <c r="Z44" s="20"/>
      <c r="AA44" s="20"/>
      <c r="AB44" s="20"/>
      <c r="AC44" s="20">
        <f>SUM(F44:AA44)</f>
        <v>100</v>
      </c>
      <c r="AD44" s="7"/>
    </row>
    <row r="45" ht="12.75" customHeight="1">
      <c r="A45" s="7"/>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7"/>
    </row>
    <row r="46" ht="12.75" customHeight="1">
      <c r="A46" s="7"/>
      <c r="B46" t="s" s="56">
        <v>101</v>
      </c>
      <c r="C46" s="32"/>
      <c r="D46" s="33"/>
      <c r="E46" s="34"/>
      <c r="F46" s="23"/>
      <c r="G46" s="23"/>
      <c r="H46" s="23"/>
      <c r="I46" s="23"/>
      <c r="J46" s="23"/>
      <c r="K46" s="35"/>
      <c r="L46" s="35"/>
      <c r="M46" s="35"/>
      <c r="N46" s="35"/>
      <c r="O46" s="35"/>
      <c r="P46" s="35"/>
      <c r="Q46" s="35"/>
      <c r="R46" s="35"/>
      <c r="S46" s="35"/>
      <c r="T46" s="35"/>
      <c r="U46" s="35"/>
      <c r="V46" s="35"/>
      <c r="W46" s="35"/>
      <c r="X46" s="35"/>
      <c r="Y46" s="35"/>
      <c r="Z46" s="35"/>
      <c r="AA46" s="35"/>
      <c r="AB46" s="35"/>
      <c r="AC46" s="35"/>
      <c r="AD46" s="7"/>
    </row>
    <row r="47" ht="13.65" customHeight="1">
      <c r="A47" s="36"/>
      <c r="B47" t="s" s="37">
        <v>10</v>
      </c>
      <c r="C47" t="s" s="37">
        <v>11</v>
      </c>
      <c r="D47" t="s" s="37">
        <v>12</v>
      </c>
      <c r="E47" t="s" s="37">
        <v>13</v>
      </c>
      <c r="F47" t="s" s="38">
        <v>14</v>
      </c>
      <c r="G47" t="s" s="38">
        <v>15</v>
      </c>
      <c r="H47" t="s" s="38">
        <v>16</v>
      </c>
      <c r="I47" t="s" s="38">
        <v>17</v>
      </c>
      <c r="J47" t="s" s="38">
        <v>18</v>
      </c>
      <c r="K47" t="s" s="38">
        <v>19</v>
      </c>
      <c r="L47" t="s" s="38">
        <v>20</v>
      </c>
      <c r="M47" t="s" s="38">
        <v>21</v>
      </c>
      <c r="N47" t="s" s="38">
        <v>22</v>
      </c>
      <c r="O47" t="s" s="38">
        <v>23</v>
      </c>
      <c r="P47" t="s" s="38">
        <v>24</v>
      </c>
      <c r="Q47" t="s" s="38">
        <v>25</v>
      </c>
      <c r="R47" t="s" s="38">
        <v>26</v>
      </c>
      <c r="S47" t="s" s="38">
        <v>27</v>
      </c>
      <c r="T47" t="s" s="38">
        <v>28</v>
      </c>
      <c r="U47" t="s" s="38">
        <v>29</v>
      </c>
      <c r="V47" t="s" s="38">
        <v>30</v>
      </c>
      <c r="W47" t="s" s="38">
        <v>31</v>
      </c>
      <c r="X47" t="s" s="38">
        <v>32</v>
      </c>
      <c r="Y47" t="s" s="38">
        <v>33</v>
      </c>
      <c r="Z47" t="s" s="38">
        <v>34</v>
      </c>
      <c r="AA47" t="s" s="38">
        <v>35</v>
      </c>
      <c r="AB47" t="s" s="38">
        <v>36</v>
      </c>
      <c r="AC47" t="s" s="38">
        <v>37</v>
      </c>
      <c r="AD47" s="39"/>
    </row>
    <row r="48" ht="15" customHeight="1">
      <c r="A48" s="40">
        <v>1</v>
      </c>
      <c r="B48" t="s" s="41">
        <v>102</v>
      </c>
      <c r="C48" t="s" s="42">
        <v>103</v>
      </c>
      <c r="D48" s="43"/>
      <c r="E48" s="43"/>
      <c r="F48" s="44">
        <v>50</v>
      </c>
      <c r="G48" s="44">
        <v>25</v>
      </c>
      <c r="H48" s="44">
        <v>100</v>
      </c>
      <c r="I48" s="44">
        <v>100</v>
      </c>
      <c r="J48" s="44">
        <v>100</v>
      </c>
      <c r="K48" s="44">
        <v>25</v>
      </c>
      <c r="L48" s="57"/>
      <c r="M48" s="57"/>
      <c r="N48" s="44">
        <v>100</v>
      </c>
      <c r="O48" s="45">
        <v>100</v>
      </c>
      <c r="P48" s="45">
        <v>75</v>
      </c>
      <c r="Q48" s="45">
        <v>100</v>
      </c>
      <c r="R48" s="45">
        <v>100</v>
      </c>
      <c r="S48" s="45">
        <v>100</v>
      </c>
      <c r="T48" s="45">
        <v>100</v>
      </c>
      <c r="U48" s="45">
        <v>100</v>
      </c>
      <c r="V48" s="45">
        <v>100</v>
      </c>
      <c r="W48" s="45">
        <v>33</v>
      </c>
      <c r="X48" s="45"/>
      <c r="Y48" s="45"/>
      <c r="Z48" s="45"/>
      <c r="AA48" s="45"/>
      <c r="AB48" s="45"/>
      <c r="AC48" s="45">
        <f>SUM(F48:AA48)</f>
        <v>1308</v>
      </c>
      <c r="AD48" s="39"/>
    </row>
    <row r="49" ht="15" customHeight="1">
      <c r="A49" s="46">
        <v>2</v>
      </c>
      <c r="B49" t="s" s="47">
        <v>104</v>
      </c>
      <c r="C49" t="s" s="48">
        <v>105</v>
      </c>
      <c r="D49" s="28"/>
      <c r="E49" s="28"/>
      <c r="F49" s="50">
        <v>100</v>
      </c>
      <c r="G49" s="50">
        <v>100</v>
      </c>
      <c r="H49" s="50">
        <v>75</v>
      </c>
      <c r="I49" s="50">
        <v>75</v>
      </c>
      <c r="J49" s="28"/>
      <c r="K49" s="51">
        <v>100</v>
      </c>
      <c r="L49" s="28"/>
      <c r="M49" s="28"/>
      <c r="N49" s="28"/>
      <c r="O49" s="28"/>
      <c r="P49" s="51">
        <v>100</v>
      </c>
      <c r="Q49" s="51">
        <v>75</v>
      </c>
      <c r="R49" s="51">
        <v>75</v>
      </c>
      <c r="S49" s="51">
        <v>75</v>
      </c>
      <c r="T49" s="51">
        <v>67</v>
      </c>
      <c r="U49" s="51">
        <v>75</v>
      </c>
      <c r="V49" s="51">
        <v>75</v>
      </c>
      <c r="W49" s="51">
        <v>100</v>
      </c>
      <c r="X49" s="28"/>
      <c r="Y49" s="28"/>
      <c r="Z49" s="28"/>
      <c r="AA49" s="28"/>
      <c r="AB49" s="28"/>
      <c r="AC49" s="51">
        <f>SUM(F49:AA49)</f>
        <v>1092</v>
      </c>
      <c r="AD49" s="7"/>
    </row>
    <row r="50" ht="15" customHeight="1">
      <c r="A50" s="52">
        <v>3</v>
      </c>
      <c r="B50" t="s" s="53">
        <v>106</v>
      </c>
      <c r="C50" t="s" s="54">
        <v>107</v>
      </c>
      <c r="D50" s="19"/>
      <c r="E50" s="19"/>
      <c r="F50" s="55">
        <v>50</v>
      </c>
      <c r="G50" s="55">
        <v>50</v>
      </c>
      <c r="H50" s="55">
        <v>25</v>
      </c>
      <c r="I50" s="55">
        <v>25</v>
      </c>
      <c r="J50" s="55">
        <v>67</v>
      </c>
      <c r="K50" s="20">
        <v>75</v>
      </c>
      <c r="L50" s="20">
        <v>50</v>
      </c>
      <c r="M50" s="20">
        <v>100</v>
      </c>
      <c r="N50" s="20">
        <v>67</v>
      </c>
      <c r="O50" s="20">
        <v>67</v>
      </c>
      <c r="P50" s="20">
        <v>25</v>
      </c>
      <c r="Q50" s="20">
        <v>50</v>
      </c>
      <c r="R50" s="20">
        <v>50</v>
      </c>
      <c r="S50" s="20">
        <v>50</v>
      </c>
      <c r="T50" s="20">
        <v>33</v>
      </c>
      <c r="U50" s="20">
        <v>50</v>
      </c>
      <c r="V50" s="20">
        <v>50</v>
      </c>
      <c r="W50" s="20">
        <v>67</v>
      </c>
      <c r="X50" s="19"/>
      <c r="Y50" s="19"/>
      <c r="Z50" s="19"/>
      <c r="AA50" s="19"/>
      <c r="AB50" s="19"/>
      <c r="AC50" s="20">
        <f>SUM(F50:AA50)</f>
        <v>951</v>
      </c>
      <c r="AD50" s="7"/>
    </row>
    <row r="51" ht="15" customHeight="1">
      <c r="A51" s="52">
        <v>4</v>
      </c>
      <c r="B51" t="s" s="53">
        <v>108</v>
      </c>
      <c r="C51" t="s" s="54">
        <v>109</v>
      </c>
      <c r="D51" s="19"/>
      <c r="E51" s="19"/>
      <c r="F51" s="55">
        <v>75</v>
      </c>
      <c r="G51" s="55">
        <v>75</v>
      </c>
      <c r="H51" s="55">
        <v>50</v>
      </c>
      <c r="I51" s="55">
        <v>50</v>
      </c>
      <c r="J51" s="55">
        <v>33</v>
      </c>
      <c r="K51" s="20">
        <v>50</v>
      </c>
      <c r="L51" s="20">
        <v>100</v>
      </c>
      <c r="M51" s="19"/>
      <c r="N51" s="20">
        <v>33</v>
      </c>
      <c r="O51" s="20">
        <v>33</v>
      </c>
      <c r="P51" s="20">
        <v>50</v>
      </c>
      <c r="Q51" s="20">
        <v>25</v>
      </c>
      <c r="R51" s="20">
        <v>25</v>
      </c>
      <c r="S51" s="20">
        <v>25</v>
      </c>
      <c r="T51" s="19"/>
      <c r="U51" s="20">
        <v>25</v>
      </c>
      <c r="V51" s="20">
        <v>25</v>
      </c>
      <c r="W51" s="19"/>
      <c r="X51" s="19"/>
      <c r="Y51" s="19"/>
      <c r="Z51" s="19"/>
      <c r="AA51" s="19"/>
      <c r="AB51" s="19"/>
      <c r="AC51" s="20">
        <f>SUM(F51:AA51)</f>
        <v>674</v>
      </c>
      <c r="AD51" s="7"/>
    </row>
  </sheetData>
  <mergeCells count="5">
    <mergeCell ref="C6:D6"/>
    <mergeCell ref="D4:E4"/>
    <mergeCell ref="B2:B6"/>
    <mergeCell ref="D3:E3"/>
    <mergeCell ref="B1:AC1"/>
  </mergeCells>
  <pageMargins left="0.23622" right="0.23622" top="0.748031" bottom="0.748031" header="0.314961" footer="0.314961"/>
  <pageSetup firstPageNumber="1" fitToHeight="1" fitToWidth="1" scale="57" useFirstPageNumber="0" orientation="portrait" pageOrder="downThenOver"/>
  <headerFooter>
    <oddFooter>&amp;C&amp;"Helvetica Neue,Regular"&amp;11&amp;K000000&amp;P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